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81" i="1" l="1"/>
  <c r="H81" i="1"/>
  <c r="I81" i="1"/>
  <c r="J81" i="1"/>
  <c r="L81" i="1"/>
  <c r="F81" i="1"/>
  <c r="G62" i="1"/>
  <c r="H62" i="1"/>
  <c r="I62" i="1"/>
  <c r="J62" i="1"/>
  <c r="L62" i="1"/>
  <c r="F62" i="1"/>
  <c r="G43" i="1"/>
  <c r="H43" i="1"/>
  <c r="I43" i="1"/>
  <c r="J43" i="1"/>
  <c r="L43" i="1"/>
  <c r="F43" i="1"/>
  <c r="G24" i="1"/>
  <c r="H24" i="1"/>
  <c r="I24" i="1"/>
  <c r="J24" i="1"/>
  <c r="L24" i="1"/>
  <c r="F24" i="1"/>
  <c r="G100" i="1"/>
  <c r="H100" i="1"/>
  <c r="I100" i="1"/>
  <c r="J100" i="1"/>
  <c r="L100" i="1"/>
  <c r="F100" i="1"/>
  <c r="F119" i="1"/>
  <c r="G89" i="1"/>
  <c r="H89" i="1"/>
  <c r="I89" i="1"/>
  <c r="J89" i="1"/>
  <c r="L89" i="1"/>
  <c r="F89" i="1"/>
  <c r="G70" i="1"/>
  <c r="H70" i="1"/>
  <c r="I70" i="1"/>
  <c r="J70" i="1"/>
  <c r="L70" i="1"/>
  <c r="F70" i="1"/>
  <c r="G51" i="1"/>
  <c r="H51" i="1"/>
  <c r="I51" i="1"/>
  <c r="J51" i="1"/>
  <c r="L51" i="1"/>
  <c r="F51" i="1"/>
  <c r="G32" i="1"/>
  <c r="H32" i="1"/>
  <c r="I32" i="1"/>
  <c r="J32" i="1"/>
  <c r="L32" i="1"/>
  <c r="F32" i="1"/>
  <c r="G13" i="1"/>
  <c r="H13" i="1"/>
  <c r="I13" i="1"/>
  <c r="J13" i="1"/>
  <c r="L13" i="1"/>
  <c r="F13" i="1"/>
  <c r="J196" i="1"/>
  <c r="I196" i="1"/>
  <c r="H196" i="1"/>
  <c r="F196" i="1"/>
  <c r="B195" i="1"/>
  <c r="A195" i="1"/>
  <c r="L194" i="1"/>
  <c r="L195" i="1" s="1"/>
  <c r="J194" i="1"/>
  <c r="I194" i="1"/>
  <c r="H194" i="1"/>
  <c r="G194" i="1"/>
  <c r="F194" i="1"/>
  <c r="L184" i="1"/>
  <c r="J184" i="1"/>
  <c r="J195" i="1" s="1"/>
  <c r="I184" i="1"/>
  <c r="H184" i="1"/>
  <c r="G184" i="1"/>
  <c r="F184" i="1"/>
  <c r="B176" i="1"/>
  <c r="A176" i="1"/>
  <c r="L175" i="1"/>
  <c r="L176" i="1" s="1"/>
  <c r="J175" i="1"/>
  <c r="J176" i="1" s="1"/>
  <c r="I175" i="1"/>
  <c r="H175" i="1"/>
  <c r="G175" i="1"/>
  <c r="G176" i="1" s="1"/>
  <c r="F175" i="1"/>
  <c r="F176" i="1" s="1"/>
  <c r="L165" i="1"/>
  <c r="J165" i="1"/>
  <c r="I165" i="1"/>
  <c r="H165" i="1"/>
  <c r="G165" i="1"/>
  <c r="F165" i="1"/>
  <c r="B157" i="1"/>
  <c r="A157" i="1"/>
  <c r="L156" i="1"/>
  <c r="J156" i="1"/>
  <c r="I156" i="1"/>
  <c r="I157" i="1" s="1"/>
  <c r="H156" i="1"/>
  <c r="G156" i="1"/>
  <c r="F156" i="1"/>
  <c r="L146" i="1"/>
  <c r="J146" i="1"/>
  <c r="I146" i="1"/>
  <c r="H146" i="1"/>
  <c r="G146" i="1"/>
  <c r="F146" i="1"/>
  <c r="B138" i="1"/>
  <c r="A138" i="1"/>
  <c r="L137" i="1"/>
  <c r="J137" i="1"/>
  <c r="I137" i="1"/>
  <c r="I138" i="1" s="1"/>
  <c r="H137" i="1"/>
  <c r="H138" i="1" s="1"/>
  <c r="G137" i="1"/>
  <c r="F137" i="1"/>
  <c r="L127" i="1"/>
  <c r="J127" i="1"/>
  <c r="I127" i="1"/>
  <c r="H127" i="1"/>
  <c r="G127" i="1"/>
  <c r="F127" i="1"/>
  <c r="B119" i="1"/>
  <c r="L118" i="1"/>
  <c r="J118" i="1"/>
  <c r="I118" i="1"/>
  <c r="H118" i="1"/>
  <c r="G118" i="1"/>
  <c r="G119" i="1" s="1"/>
  <c r="F118" i="1"/>
  <c r="L108" i="1"/>
  <c r="J108" i="1"/>
  <c r="I108" i="1"/>
  <c r="H108" i="1"/>
  <c r="G108" i="1"/>
  <c r="F108" i="1"/>
  <c r="G195" i="1" l="1"/>
  <c r="L119" i="1"/>
  <c r="G138" i="1"/>
  <c r="L138" i="1"/>
  <c r="I176" i="1"/>
  <c r="F138" i="1"/>
  <c r="J138" i="1"/>
  <c r="L157" i="1"/>
  <c r="H176" i="1"/>
  <c r="I195" i="1"/>
  <c r="I119" i="1"/>
  <c r="H119" i="1"/>
  <c r="F157" i="1"/>
  <c r="J157" i="1"/>
  <c r="H195" i="1"/>
  <c r="J119" i="1"/>
  <c r="H157" i="1"/>
  <c r="F195" i="1"/>
  <c r="G157" i="1"/>
</calcChain>
</file>

<file path=xl/sharedStrings.xml><?xml version="1.0" encoding="utf-8"?>
<sst xmlns="http://schemas.openxmlformats.org/spreadsheetml/2006/main" count="262" uniqueCount="78">
  <si>
    <t>Школа</t>
  </si>
  <si>
    <t>МКОУ "СОШ с.Благовещенка"</t>
  </si>
  <si>
    <t>Утвердил:</t>
  </si>
  <si>
    <t>должность</t>
  </si>
  <si>
    <t>И.о.директора</t>
  </si>
  <si>
    <t>Типовое примерное меню приготавливаемых блюд</t>
  </si>
  <si>
    <t>фамилия</t>
  </si>
  <si>
    <t>Куценко И.В.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</si>
  <si>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</si>
  <si>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</si>
  <si>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</si>
  <si>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</si>
  <si>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</si>
  <si>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</si>
  <si>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</si>
  <si>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</si>
  <si>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</si>
  <si>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</si>
  <si>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</si>
  <si>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</si>
  <si>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</si>
  <si>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</si>
  <si>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</si>
  <si>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</si>
  <si>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</si>
  <si>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</si>
  <si>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</si>
  <si>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</si>
  <si>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 молочная</t>
  </si>
  <si>
    <t xml:space="preserve">сыр </t>
  </si>
  <si>
    <t>Российский</t>
  </si>
  <si>
    <t>гор.напиток</t>
  </si>
  <si>
    <t>Кофейный</t>
  </si>
  <si>
    <t>хлеб</t>
  </si>
  <si>
    <t>Пшеничный</t>
  </si>
  <si>
    <t>фрукты</t>
  </si>
  <si>
    <t>Яблоко</t>
  </si>
  <si>
    <t>масло</t>
  </si>
  <si>
    <t>Сливочное</t>
  </si>
  <si>
    <t>кондитер.</t>
  </si>
  <si>
    <t>Печенье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</si>
  <si>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</si>
  <si>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</si>
  <si>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</si>
  <si>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</si>
  <si>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</si>
  <si>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</si>
  <si>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</si>
  <si>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</si>
  <si>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</si>
  <si>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</si>
  <si>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Тефтели из говядины с соусом</t>
  </si>
  <si>
    <t>Каша пшенная гарнир</t>
  </si>
  <si>
    <t>Чай с сахаром</t>
  </si>
  <si>
    <t>кондитерс.</t>
  </si>
  <si>
    <t xml:space="preserve">масло </t>
  </si>
  <si>
    <t>Суфле творожное запеченное со сгущенным молоком</t>
  </si>
  <si>
    <t>Какао с молоком</t>
  </si>
  <si>
    <t xml:space="preserve">Котлеты рыбные "Любительские" с соусом. </t>
  </si>
  <si>
    <t>148/355</t>
  </si>
  <si>
    <t>Пюре картофельное</t>
  </si>
  <si>
    <t>Котлета из говядины с сосом</t>
  </si>
  <si>
    <t>282/355</t>
  </si>
  <si>
    <t>Каша гречневая гарнир</t>
  </si>
  <si>
    <t>Каша манная молочная</t>
  </si>
  <si>
    <t>кондитерск.</t>
  </si>
  <si>
    <t>Чай с молоком</t>
  </si>
  <si>
    <t>сыр</t>
  </si>
  <si>
    <t>Российский полутвердый</t>
  </si>
  <si>
    <t>Плов из курицы</t>
  </si>
  <si>
    <t>кондитерск</t>
  </si>
  <si>
    <t>Пудинг из творга с яблоками со сгущенным молоком</t>
  </si>
  <si>
    <t>Рыба тушенная с овощами</t>
  </si>
  <si>
    <t>Гуляш  из говядины</t>
  </si>
  <si>
    <t xml:space="preserve">Макароны отварные </t>
  </si>
  <si>
    <t>Среднее значение за период:</t>
  </si>
  <si>
    <t>279/355</t>
  </si>
  <si>
    <t xml:space="preserve">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</si>
</sst>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4" borderId="1" xfId="0" applyFill="1" applyBorder="1"/>
    <xf numFmtId="0" fontId="0" fillId="0" borderId="0" xfId="0" applyBorder="1"/>
    <xf numFmtId="2" fontId="0" fillId="4" borderId="1" xfId="0" applyNumberFormat="1" applyFill="1" applyBorder="1"/>
    <xf numFmtId="2" fontId="0" fillId="0" borderId="1" xfId="0" applyNumberFormat="1" applyBorder="1"/>
    <xf numFmtId="1" fontId="0" fillId="0" borderId="1" xfId="0" applyNumberFormat="1" applyBorder="1"/>
    <xf numFmtId="0" fontId="0" fillId="0" borderId="1" xfId="0" applyBorder="1" applyAlignment="1">
      <alignment wrapText="1"/>
    </xf>
    <xf numFmtId="1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right"/>
    </xf>
    <xf numFmtId="0" fontId="10" fillId="5" borderId="1" xfId="0" applyFont="1" applyFill="1" applyBorder="1"/>
    <xf numFmtId="2" fontId="10" fillId="5" borderId="1" xfId="0" applyNumberFormat="1" applyFont="1" applyFill="1" applyBorder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11" fillId="3" borderId="1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0" xfId="0" applyFont="1" applyFill="1" applyBorder="1" applyAlignment="1">
      <alignment vertical="top" wrapText="1"/>
    </xf>
    <xf numFmtId="0" fontId="11" fillId="3" borderId="20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/>
    </xf>
    <xf numFmtId="2" fontId="11" fillId="3" borderId="20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0" fillId="6" borderId="1" xfId="0" applyFill="1" applyBorder="1" applyProtection="1">
      <protection locked="0"/>
    </xf>
    <xf numFmtId="0" fontId="11" fillId="3" borderId="17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11" fillId="3" borderId="18" xfId="0" applyFont="1" applyFill="1" applyBorder="1" applyAlignment="1">
      <alignment vertical="top" wrapText="1"/>
    </xf>
    <xf numFmtId="0" fontId="11" fillId="3" borderId="18" xfId="0" applyFont="1" applyFill="1" applyBorder="1" applyAlignment="1">
      <alignment horizontal="center" vertical="top" wrapText="1"/>
    </xf>
    <xf numFmtId="2" fontId="11" fillId="3" borderId="18" xfId="0" applyNumberFormat="1" applyFont="1" applyFill="1" applyBorder="1" applyAlignment="1">
      <alignment horizontal="center" vertical="top" wrapText="1"/>
    </xf>
    <xf numFmtId="0" fontId="1" fillId="0" borderId="1" xfId="0" applyFont="1" applyBorder="1"/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2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4"/>
  <sheetViews>
    <sheetView tabSelected="1" zoomScaleNormal="100" workbookViewId="0">
      <selection activeCell="P188" sqref="P188"/>
    </sheetView>
  </sheetViews>
  <sheetFormatPr defaultRowHeight="15" x14ac:dyDescent="0.25"/>
  <cols>
    <col min="1" max="3" width="9.140625" customWidth="1"/>
    <col min="4" max="4" width="12.28515625" customWidth="1"/>
    <col min="5" max="5" width="36.5703125" customWidth="1"/>
    <col min="7" max="7" width="10.28515625" customWidth="1"/>
  </cols>
  <sheetData>
    <row r="1" spans="1:12" x14ac:dyDescent="0.25">
      <c r="A1" s="1" t="s">
        <v>0</v>
      </c>
      <c r="B1" s="2"/>
      <c r="C1" s="76" t="s">
        <v>1</v>
      </c>
      <c r="D1" s="77"/>
      <c r="E1" s="77"/>
      <c r="F1" s="3" t="s">
        <v>2</v>
      </c>
      <c r="G1" s="2" t="s">
        <v>3</v>
      </c>
      <c r="H1" s="72" t="s">
        <v>4</v>
      </c>
      <c r="I1" s="72"/>
      <c r="J1" s="72"/>
      <c r="K1" s="72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2" t="s">
        <v>7</v>
      </c>
      <c r="I2" s="72"/>
      <c r="J2" s="72"/>
      <c r="K2" s="72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x14ac:dyDescent="0.25">
      <c r="A6" s="30">
        <v>1</v>
      </c>
      <c r="B6" s="30">
        <v>1</v>
      </c>
      <c r="C6" s="30" t="s">
        <v>26</v>
      </c>
      <c r="D6" s="30" t="s">
        <v>27</v>
      </c>
      <c r="E6" s="43" t="s">
        <v>28</v>
      </c>
      <c r="F6" s="43">
        <v>250</v>
      </c>
      <c r="G6" s="43">
        <v>10</v>
      </c>
      <c r="H6" s="43">
        <v>17</v>
      </c>
      <c r="I6" s="43">
        <v>41</v>
      </c>
      <c r="J6" s="43">
        <v>357</v>
      </c>
      <c r="K6" s="43">
        <v>177</v>
      </c>
      <c r="L6" s="43">
        <v>21</v>
      </c>
    </row>
    <row r="7" spans="1:12" x14ac:dyDescent="0.25">
      <c r="A7" s="30"/>
      <c r="B7" s="30"/>
      <c r="C7" s="30"/>
      <c r="D7" s="30" t="s">
        <v>31</v>
      </c>
      <c r="E7" s="43" t="s">
        <v>32</v>
      </c>
      <c r="F7" s="43">
        <v>200</v>
      </c>
      <c r="G7" s="43">
        <v>3</v>
      </c>
      <c r="H7" s="43">
        <v>6</v>
      </c>
      <c r="I7" s="43">
        <v>16</v>
      </c>
      <c r="J7" s="43">
        <v>127</v>
      </c>
      <c r="K7" s="43">
        <v>395</v>
      </c>
      <c r="L7" s="43">
        <v>10.48</v>
      </c>
    </row>
    <row r="8" spans="1:12" x14ac:dyDescent="0.25">
      <c r="A8" s="30"/>
      <c r="B8" s="30"/>
      <c r="C8" s="30"/>
      <c r="D8" s="30" t="s">
        <v>33</v>
      </c>
      <c r="E8" s="43" t="s">
        <v>34</v>
      </c>
      <c r="F8" s="43">
        <v>50</v>
      </c>
      <c r="G8" s="43">
        <v>3</v>
      </c>
      <c r="H8" s="43">
        <v>10</v>
      </c>
      <c r="I8" s="43">
        <v>18</v>
      </c>
      <c r="J8" s="43">
        <v>171</v>
      </c>
      <c r="K8" s="43">
        <v>1</v>
      </c>
      <c r="L8" s="45">
        <v>2.5</v>
      </c>
    </row>
    <row r="9" spans="1:12" x14ac:dyDescent="0.25">
      <c r="A9" s="30"/>
      <c r="B9" s="30"/>
      <c r="C9" s="30"/>
      <c r="D9" s="30" t="s">
        <v>35</v>
      </c>
      <c r="E9" s="43" t="s">
        <v>36</v>
      </c>
      <c r="F9" s="43">
        <v>210</v>
      </c>
      <c r="G9" s="43">
        <v>1</v>
      </c>
      <c r="H9" s="43">
        <v>1</v>
      </c>
      <c r="I9" s="43">
        <v>25</v>
      </c>
      <c r="J9" s="43">
        <v>113</v>
      </c>
      <c r="K9" s="43">
        <v>368</v>
      </c>
      <c r="L9" s="43">
        <v>19.95</v>
      </c>
    </row>
    <row r="10" spans="1:12" x14ac:dyDescent="0.25">
      <c r="A10" s="30"/>
      <c r="B10" s="30"/>
      <c r="C10" s="30"/>
      <c r="D10" s="30" t="s">
        <v>29</v>
      </c>
      <c r="E10" s="43" t="s">
        <v>30</v>
      </c>
      <c r="F10" s="43">
        <v>15</v>
      </c>
      <c r="G10" s="43">
        <v>3</v>
      </c>
      <c r="H10" s="43">
        <v>4</v>
      </c>
      <c r="I10" s="43">
        <v>0</v>
      </c>
      <c r="J10" s="43">
        <v>54</v>
      </c>
      <c r="K10" s="43">
        <v>15</v>
      </c>
      <c r="L10" s="43">
        <v>8.24</v>
      </c>
    </row>
    <row r="11" spans="1:12" x14ac:dyDescent="0.25">
      <c r="A11" s="30"/>
      <c r="B11" s="30"/>
      <c r="C11" s="30"/>
      <c r="D11" s="30" t="s">
        <v>37</v>
      </c>
      <c r="E11" s="43" t="s">
        <v>38</v>
      </c>
      <c r="F11" s="43">
        <v>15</v>
      </c>
      <c r="G11" s="43">
        <v>0</v>
      </c>
      <c r="H11" s="43">
        <v>12</v>
      </c>
      <c r="I11" s="43">
        <v>0</v>
      </c>
      <c r="J11" s="43">
        <v>111</v>
      </c>
      <c r="K11" s="43">
        <v>14</v>
      </c>
      <c r="L11" s="43">
        <v>5.78</v>
      </c>
    </row>
    <row r="12" spans="1:12" x14ac:dyDescent="0.25">
      <c r="A12" s="30"/>
      <c r="B12" s="30"/>
      <c r="C12" s="30"/>
      <c r="D12" s="30" t="s">
        <v>39</v>
      </c>
      <c r="E12" s="43" t="s">
        <v>40</v>
      </c>
      <c r="F12" s="43">
        <v>35</v>
      </c>
      <c r="G12" s="43">
        <v>4</v>
      </c>
      <c r="H12" s="43">
        <v>25</v>
      </c>
      <c r="I12" s="43">
        <v>26</v>
      </c>
      <c r="J12" s="43">
        <v>340</v>
      </c>
      <c r="K12" s="43"/>
      <c r="L12" s="43">
        <v>5.25</v>
      </c>
    </row>
    <row r="13" spans="1:12" x14ac:dyDescent="0.25">
      <c r="A13" s="30"/>
      <c r="B13" s="30"/>
      <c r="C13" s="30"/>
      <c r="D13" s="30" t="s">
        <v>41</v>
      </c>
      <c r="E13" s="30"/>
      <c r="F13" s="30">
        <f>SUM(F6:F12)</f>
        <v>775</v>
      </c>
      <c r="G13" s="30">
        <f>SUM(G6:G12)</f>
        <v>24</v>
      </c>
      <c r="H13" s="30">
        <f>SUM(H6:H12)</f>
        <v>75</v>
      </c>
      <c r="I13" s="30">
        <f>SUM(I6:I12)</f>
        <v>126</v>
      </c>
      <c r="J13" s="30">
        <f>SUM(J6:J12)</f>
        <v>1273</v>
      </c>
      <c r="K13" s="30"/>
      <c r="L13" s="46">
        <f>SUM(L6:L12)</f>
        <v>73.2</v>
      </c>
    </row>
    <row r="14" spans="1:12" x14ac:dyDescent="0.25">
      <c r="A14" s="30">
        <v>1</v>
      </c>
      <c r="B14" s="30">
        <v>1</v>
      </c>
      <c r="C14" s="30" t="s">
        <v>42</v>
      </c>
      <c r="D14" s="30" t="s">
        <v>43</v>
      </c>
      <c r="E14" s="43"/>
      <c r="F14" s="43"/>
      <c r="G14" s="43"/>
      <c r="H14" s="43"/>
      <c r="I14" s="43"/>
      <c r="J14" s="43"/>
      <c r="K14" s="43"/>
      <c r="L14" s="43"/>
    </row>
    <row r="15" spans="1:12" x14ac:dyDescent="0.25">
      <c r="A15" s="30"/>
      <c r="B15" s="30"/>
      <c r="C15" s="30"/>
      <c r="D15" s="30" t="s">
        <v>44</v>
      </c>
      <c r="E15" s="43"/>
      <c r="F15" s="43"/>
      <c r="G15" s="43"/>
      <c r="H15" s="43"/>
      <c r="I15" s="43"/>
      <c r="J15" s="43"/>
      <c r="K15" s="43"/>
      <c r="L15" s="43"/>
    </row>
    <row r="16" spans="1:12" x14ac:dyDescent="0.25">
      <c r="A16" s="30"/>
      <c r="B16" s="30"/>
      <c r="C16" s="30"/>
      <c r="D16" s="30" t="s">
        <v>45</v>
      </c>
      <c r="E16" s="43"/>
      <c r="F16" s="43"/>
      <c r="G16" s="43"/>
      <c r="H16" s="43"/>
      <c r="I16" s="43"/>
      <c r="J16" s="43"/>
      <c r="K16" s="43"/>
      <c r="L16" s="43"/>
    </row>
    <row r="17" spans="1:12" x14ac:dyDescent="0.25">
      <c r="A17" s="30"/>
      <c r="B17" s="30"/>
      <c r="C17" s="30"/>
      <c r="D17" s="30" t="s">
        <v>46</v>
      </c>
      <c r="E17" s="43"/>
      <c r="F17" s="43"/>
      <c r="G17" s="43"/>
      <c r="H17" s="43"/>
      <c r="I17" s="43"/>
      <c r="J17" s="43"/>
      <c r="K17" s="43"/>
      <c r="L17" s="43"/>
    </row>
    <row r="18" spans="1:12" x14ac:dyDescent="0.25">
      <c r="A18" s="30"/>
      <c r="B18" s="30"/>
      <c r="C18" s="30"/>
      <c r="D18" s="30" t="s">
        <v>47</v>
      </c>
      <c r="E18" s="43"/>
      <c r="F18" s="43"/>
      <c r="G18" s="43"/>
      <c r="H18" s="43"/>
      <c r="I18" s="43"/>
      <c r="J18" s="43"/>
      <c r="K18" s="43"/>
      <c r="L18" s="43"/>
    </row>
    <row r="19" spans="1:12" x14ac:dyDescent="0.25">
      <c r="A19" s="30"/>
      <c r="B19" s="30"/>
      <c r="C19" s="30"/>
      <c r="D19" s="30" t="s">
        <v>48</v>
      </c>
      <c r="E19" s="43"/>
      <c r="F19" s="43"/>
      <c r="G19" s="43"/>
      <c r="H19" s="43"/>
      <c r="I19" s="43"/>
      <c r="J19" s="43"/>
      <c r="K19" s="43"/>
      <c r="L19" s="43"/>
    </row>
    <row r="20" spans="1:12" x14ac:dyDescent="0.25">
      <c r="A20" s="30"/>
      <c r="B20" s="30"/>
      <c r="C20" s="30"/>
      <c r="D20" s="30" t="s">
        <v>49</v>
      </c>
      <c r="E20" s="43"/>
      <c r="F20" s="43"/>
      <c r="G20" s="43"/>
      <c r="H20" s="43"/>
      <c r="I20" s="43"/>
      <c r="J20" s="43"/>
      <c r="K20" s="43"/>
      <c r="L20" s="43"/>
    </row>
    <row r="21" spans="1:12" x14ac:dyDescent="0.25">
      <c r="A21" s="30"/>
      <c r="B21" s="30"/>
      <c r="C21" s="30"/>
      <c r="D21" s="43"/>
      <c r="E21" s="43"/>
      <c r="F21" s="43"/>
      <c r="G21" s="43"/>
      <c r="H21" s="43"/>
      <c r="I21" s="43"/>
      <c r="J21" s="43"/>
      <c r="K21" s="43"/>
      <c r="L21" s="43"/>
    </row>
    <row r="22" spans="1:12" x14ac:dyDescent="0.25">
      <c r="A22" s="30"/>
      <c r="B22" s="30"/>
      <c r="C22" s="30"/>
      <c r="D22" s="43"/>
      <c r="E22" s="43"/>
      <c r="F22" s="43"/>
      <c r="G22" s="43"/>
      <c r="H22" s="43"/>
      <c r="I22" s="43"/>
      <c r="J22" s="43"/>
      <c r="K22" s="43"/>
      <c r="L22" s="43"/>
    </row>
    <row r="23" spans="1:12" x14ac:dyDescent="0.25">
      <c r="A23" s="30"/>
      <c r="B23" s="30"/>
      <c r="C23" s="30"/>
      <c r="D23" s="30" t="s">
        <v>41</v>
      </c>
      <c r="E23" s="30"/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/>
      <c r="L23" s="30">
        <v>0</v>
      </c>
    </row>
    <row r="24" spans="1:12" x14ac:dyDescent="0.25">
      <c r="A24" s="52">
        <v>1</v>
      </c>
      <c r="B24" s="52">
        <v>1</v>
      </c>
      <c r="C24" s="52" t="s">
        <v>50</v>
      </c>
      <c r="D24" s="52"/>
      <c r="E24" s="52"/>
      <c r="F24" s="52">
        <f>F13+F23</f>
        <v>775</v>
      </c>
      <c r="G24" s="52">
        <f t="shared" ref="G24:L24" si="0">G13+G23</f>
        <v>24</v>
      </c>
      <c r="H24" s="52">
        <f t="shared" si="0"/>
        <v>75</v>
      </c>
      <c r="I24" s="52">
        <f t="shared" si="0"/>
        <v>126</v>
      </c>
      <c r="J24" s="52">
        <f t="shared" si="0"/>
        <v>1273</v>
      </c>
      <c r="K24" s="52"/>
      <c r="L24" s="53">
        <f t="shared" si="0"/>
        <v>73.2</v>
      </c>
    </row>
    <row r="25" spans="1:12" ht="15.75" customHeight="1" x14ac:dyDescent="0.25">
      <c r="A25" s="30">
        <v>1</v>
      </c>
      <c r="B25" s="30">
        <v>2</v>
      </c>
      <c r="C25" s="30" t="s">
        <v>26</v>
      </c>
      <c r="D25" s="30" t="s">
        <v>27</v>
      </c>
      <c r="E25" s="43" t="s">
        <v>51</v>
      </c>
      <c r="F25" s="43">
        <v>145</v>
      </c>
      <c r="G25" s="43">
        <v>9</v>
      </c>
      <c r="H25" s="43">
        <v>16</v>
      </c>
      <c r="I25" s="43">
        <v>14</v>
      </c>
      <c r="J25" s="43">
        <v>240</v>
      </c>
      <c r="K25" s="43" t="s">
        <v>76</v>
      </c>
      <c r="L25" s="43">
        <v>55.55</v>
      </c>
    </row>
    <row r="26" spans="1:12" x14ac:dyDescent="0.25">
      <c r="A26" s="30"/>
      <c r="B26" s="30"/>
      <c r="C26" s="30"/>
      <c r="D26" s="43"/>
      <c r="E26" s="43" t="s">
        <v>52</v>
      </c>
      <c r="F26" s="43">
        <v>150</v>
      </c>
      <c r="G26" s="43">
        <v>4</v>
      </c>
      <c r="H26" s="43">
        <v>4</v>
      </c>
      <c r="I26" s="43">
        <v>25</v>
      </c>
      <c r="J26" s="43">
        <v>152</v>
      </c>
      <c r="K26" s="43">
        <v>302</v>
      </c>
      <c r="L26" s="43">
        <v>5.23</v>
      </c>
    </row>
    <row r="27" spans="1:12" x14ac:dyDescent="0.25">
      <c r="A27" s="30"/>
      <c r="B27" s="30"/>
      <c r="C27" s="30"/>
      <c r="D27" s="30" t="s">
        <v>31</v>
      </c>
      <c r="E27" s="43" t="s">
        <v>53</v>
      </c>
      <c r="F27" s="43">
        <v>200</v>
      </c>
      <c r="G27" s="43">
        <v>0</v>
      </c>
      <c r="H27" s="43">
        <v>0</v>
      </c>
      <c r="I27" s="43">
        <v>14</v>
      </c>
      <c r="J27" s="43">
        <v>57</v>
      </c>
      <c r="K27" s="43">
        <v>376</v>
      </c>
      <c r="L27" s="43">
        <v>1.57</v>
      </c>
    </row>
    <row r="28" spans="1:12" x14ac:dyDescent="0.25">
      <c r="A28" s="30"/>
      <c r="B28" s="30"/>
      <c r="C28" s="30"/>
      <c r="D28" s="30" t="s">
        <v>33</v>
      </c>
      <c r="E28" s="43" t="s">
        <v>34</v>
      </c>
      <c r="F28" s="43">
        <v>50</v>
      </c>
      <c r="G28" s="43">
        <v>3</v>
      </c>
      <c r="H28" s="43">
        <v>10</v>
      </c>
      <c r="I28" s="43">
        <v>18</v>
      </c>
      <c r="J28" s="43">
        <v>171</v>
      </c>
      <c r="K28" s="43">
        <v>1</v>
      </c>
      <c r="L28" s="45">
        <v>2.5</v>
      </c>
    </row>
    <row r="29" spans="1:12" x14ac:dyDescent="0.25">
      <c r="A29" s="30"/>
      <c r="B29" s="30"/>
      <c r="C29" s="30"/>
      <c r="D29" s="30" t="s">
        <v>35</v>
      </c>
      <c r="E29" s="43"/>
      <c r="F29" s="43"/>
      <c r="G29" s="43"/>
      <c r="H29" s="43"/>
      <c r="I29" s="43"/>
      <c r="J29" s="43"/>
      <c r="K29" s="43"/>
      <c r="L29" s="43"/>
    </row>
    <row r="30" spans="1:12" x14ac:dyDescent="0.25">
      <c r="A30" s="30"/>
      <c r="B30" s="30"/>
      <c r="C30" s="30"/>
      <c r="D30" s="30" t="s">
        <v>54</v>
      </c>
      <c r="E30" s="43" t="s">
        <v>40</v>
      </c>
      <c r="F30" s="43">
        <v>30</v>
      </c>
      <c r="G30" s="43">
        <v>3</v>
      </c>
      <c r="H30" s="43">
        <v>21</v>
      </c>
      <c r="I30" s="43">
        <v>23</v>
      </c>
      <c r="J30" s="43">
        <v>291</v>
      </c>
      <c r="K30" s="43"/>
      <c r="L30" s="43">
        <v>4.5</v>
      </c>
    </row>
    <row r="31" spans="1:12" x14ac:dyDescent="0.25">
      <c r="A31" s="30"/>
      <c r="B31" s="30"/>
      <c r="C31" s="30"/>
      <c r="D31" s="30" t="s">
        <v>55</v>
      </c>
      <c r="E31" s="43" t="s">
        <v>38</v>
      </c>
      <c r="F31" s="43">
        <v>10</v>
      </c>
      <c r="G31" s="43">
        <v>0</v>
      </c>
      <c r="H31" s="43">
        <v>8.1999999999999993</v>
      </c>
      <c r="I31" s="45">
        <v>0.1</v>
      </c>
      <c r="J31" s="43">
        <v>74.2</v>
      </c>
      <c r="K31" s="43">
        <v>14</v>
      </c>
      <c r="L31" s="43">
        <v>3.85</v>
      </c>
    </row>
    <row r="32" spans="1:12" x14ac:dyDescent="0.25">
      <c r="A32" s="30"/>
      <c r="B32" s="30"/>
      <c r="C32" s="30"/>
      <c r="D32" s="30" t="s">
        <v>41</v>
      </c>
      <c r="E32" s="30"/>
      <c r="F32" s="30">
        <f>SUM(F25:F31)</f>
        <v>585</v>
      </c>
      <c r="G32" s="30">
        <f t="shared" ref="G32:L32" si="1">SUM(G25:G31)</f>
        <v>19</v>
      </c>
      <c r="H32" s="47">
        <f t="shared" si="1"/>
        <v>59.2</v>
      </c>
      <c r="I32" s="47">
        <f t="shared" si="1"/>
        <v>94.1</v>
      </c>
      <c r="J32" s="47">
        <f t="shared" si="1"/>
        <v>985.2</v>
      </c>
      <c r="K32" s="30"/>
      <c r="L32" s="46">
        <f t="shared" si="1"/>
        <v>73.199999999999989</v>
      </c>
    </row>
    <row r="33" spans="1:12" x14ac:dyDescent="0.25">
      <c r="A33" s="30">
        <v>1</v>
      </c>
      <c r="B33" s="30">
        <v>2</v>
      </c>
      <c r="C33" s="30" t="s">
        <v>42</v>
      </c>
      <c r="D33" s="30" t="s">
        <v>43</v>
      </c>
      <c r="E33" s="43"/>
      <c r="F33" s="43"/>
      <c r="G33" s="43"/>
      <c r="H33" s="43"/>
      <c r="I33" s="43"/>
      <c r="J33" s="43"/>
      <c r="K33" s="43"/>
      <c r="L33" s="43"/>
    </row>
    <row r="34" spans="1:12" x14ac:dyDescent="0.25">
      <c r="A34" s="30"/>
      <c r="B34" s="30"/>
      <c r="C34" s="30"/>
      <c r="D34" s="30" t="s">
        <v>44</v>
      </c>
      <c r="E34" s="43"/>
      <c r="F34" s="43"/>
      <c r="G34" s="43"/>
      <c r="H34" s="43"/>
      <c r="I34" s="43"/>
      <c r="J34" s="43"/>
      <c r="K34" s="43"/>
      <c r="L34" s="43"/>
    </row>
    <row r="35" spans="1:12" x14ac:dyDescent="0.25">
      <c r="A35" s="30"/>
      <c r="B35" s="30"/>
      <c r="C35" s="30"/>
      <c r="D35" s="30" t="s">
        <v>45</v>
      </c>
      <c r="E35" s="43"/>
      <c r="F35" s="43"/>
      <c r="G35" s="43"/>
      <c r="H35" s="43"/>
      <c r="I35" s="43"/>
      <c r="J35" s="43"/>
      <c r="K35" s="43"/>
      <c r="L35" s="43"/>
    </row>
    <row r="36" spans="1:12" x14ac:dyDescent="0.25">
      <c r="A36" s="30"/>
      <c r="B36" s="30"/>
      <c r="C36" s="30"/>
      <c r="D36" s="30" t="s">
        <v>46</v>
      </c>
      <c r="E36" s="43"/>
      <c r="F36" s="43"/>
      <c r="G36" s="43"/>
      <c r="H36" s="43"/>
      <c r="I36" s="43"/>
      <c r="J36" s="43"/>
      <c r="K36" s="43"/>
      <c r="L36" s="43"/>
    </row>
    <row r="37" spans="1:12" x14ac:dyDescent="0.25">
      <c r="A37" s="30"/>
      <c r="B37" s="30"/>
      <c r="C37" s="30"/>
      <c r="D37" s="30" t="s">
        <v>47</v>
      </c>
      <c r="E37" s="43"/>
      <c r="F37" s="43"/>
      <c r="G37" s="43"/>
      <c r="H37" s="43"/>
      <c r="I37" s="43"/>
      <c r="J37" s="43"/>
      <c r="K37" s="43"/>
      <c r="L37" s="43"/>
    </row>
    <row r="38" spans="1:12" x14ac:dyDescent="0.25">
      <c r="A38" s="30"/>
      <c r="B38" s="30"/>
      <c r="C38" s="30"/>
      <c r="D38" s="30" t="s">
        <v>48</v>
      </c>
      <c r="E38" s="43"/>
      <c r="F38" s="43"/>
      <c r="G38" s="43"/>
      <c r="H38" s="43"/>
      <c r="I38" s="43"/>
      <c r="J38" s="43"/>
      <c r="K38" s="43"/>
      <c r="L38" s="43"/>
    </row>
    <row r="39" spans="1:12" x14ac:dyDescent="0.25">
      <c r="A39" s="30"/>
      <c r="B39" s="30"/>
      <c r="C39" s="30"/>
      <c r="D39" s="30" t="s">
        <v>49</v>
      </c>
      <c r="E39" s="43"/>
      <c r="F39" s="43"/>
      <c r="G39" s="43"/>
      <c r="H39" s="43"/>
      <c r="I39" s="43"/>
      <c r="J39" s="43"/>
      <c r="K39" s="43"/>
      <c r="L39" s="43"/>
    </row>
    <row r="40" spans="1:12" x14ac:dyDescent="0.25">
      <c r="A40" s="30"/>
      <c r="B40" s="30"/>
      <c r="C40" s="30"/>
      <c r="D40" s="43"/>
      <c r="E40" s="43"/>
      <c r="F40" s="43"/>
      <c r="G40" s="43"/>
      <c r="H40" s="43"/>
      <c r="I40" s="43"/>
      <c r="J40" s="43"/>
      <c r="K40" s="43"/>
      <c r="L40" s="43"/>
    </row>
    <row r="41" spans="1:12" x14ac:dyDescent="0.25">
      <c r="A41" s="30"/>
      <c r="B41" s="30"/>
      <c r="C41" s="30"/>
      <c r="D41" s="43"/>
      <c r="E41" s="43"/>
      <c r="F41" s="43"/>
      <c r="G41" s="43"/>
      <c r="H41" s="43"/>
      <c r="I41" s="43"/>
      <c r="J41" s="43"/>
      <c r="K41" s="43"/>
      <c r="L41" s="43"/>
    </row>
    <row r="42" spans="1:12" x14ac:dyDescent="0.25">
      <c r="A42" s="30"/>
      <c r="B42" s="30"/>
      <c r="C42" s="30"/>
      <c r="D42" s="30" t="s">
        <v>41</v>
      </c>
      <c r="E42" s="30"/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/>
      <c r="L42" s="30">
        <v>0</v>
      </c>
    </row>
    <row r="43" spans="1:12" x14ac:dyDescent="0.25">
      <c r="A43" s="52">
        <v>1</v>
      </c>
      <c r="B43" s="52">
        <v>2</v>
      </c>
      <c r="C43" s="52" t="s">
        <v>50</v>
      </c>
      <c r="D43" s="52"/>
      <c r="E43" s="52"/>
      <c r="F43" s="52">
        <f>F32+F42</f>
        <v>585</v>
      </c>
      <c r="G43" s="52">
        <f t="shared" ref="G43:L43" si="2">G32+G42</f>
        <v>19</v>
      </c>
      <c r="H43" s="52">
        <f t="shared" si="2"/>
        <v>59.2</v>
      </c>
      <c r="I43" s="52">
        <f t="shared" si="2"/>
        <v>94.1</v>
      </c>
      <c r="J43" s="52">
        <f t="shared" si="2"/>
        <v>985.2</v>
      </c>
      <c r="K43" s="52"/>
      <c r="L43" s="53">
        <f t="shared" si="2"/>
        <v>73.199999999999989</v>
      </c>
    </row>
    <row r="44" spans="1:12" ht="28.5" customHeight="1" x14ac:dyDescent="0.25">
      <c r="A44" s="30">
        <v>1</v>
      </c>
      <c r="B44" s="30">
        <v>3</v>
      </c>
      <c r="C44" s="30" t="s">
        <v>26</v>
      </c>
      <c r="D44" s="30" t="s">
        <v>27</v>
      </c>
      <c r="E44" s="48" t="s">
        <v>56</v>
      </c>
      <c r="F44" s="43">
        <v>190</v>
      </c>
      <c r="G44" s="49">
        <v>23.9</v>
      </c>
      <c r="H44" s="49">
        <v>16.3</v>
      </c>
      <c r="I44" s="49">
        <v>32.14</v>
      </c>
      <c r="J44" s="43">
        <v>371</v>
      </c>
      <c r="K44" s="43">
        <v>84</v>
      </c>
      <c r="L44" s="43">
        <v>42.87</v>
      </c>
    </row>
    <row r="45" spans="1:12" x14ac:dyDescent="0.25">
      <c r="A45" s="30"/>
      <c r="B45" s="30"/>
      <c r="C45" s="30"/>
      <c r="D45" s="43"/>
      <c r="E45" s="43"/>
      <c r="F45" s="43"/>
      <c r="G45" s="43"/>
      <c r="H45" s="43"/>
      <c r="I45" s="43"/>
      <c r="J45" s="43"/>
      <c r="K45" s="43"/>
      <c r="L45" s="43"/>
    </row>
    <row r="46" spans="1:12" x14ac:dyDescent="0.25">
      <c r="A46" s="30"/>
      <c r="B46" s="30"/>
      <c r="C46" s="30"/>
      <c r="D46" s="30" t="s">
        <v>31</v>
      </c>
      <c r="E46" s="43" t="s">
        <v>57</v>
      </c>
      <c r="F46" s="43">
        <v>200</v>
      </c>
      <c r="G46" s="43">
        <v>4</v>
      </c>
      <c r="H46" s="43">
        <v>4</v>
      </c>
      <c r="I46" s="43">
        <v>25</v>
      </c>
      <c r="J46" s="43">
        <v>150</v>
      </c>
      <c r="K46" s="43">
        <v>382</v>
      </c>
      <c r="L46" s="43">
        <v>10.38</v>
      </c>
    </row>
    <row r="47" spans="1:12" x14ac:dyDescent="0.25">
      <c r="A47" s="30"/>
      <c r="B47" s="30"/>
      <c r="C47" s="30"/>
      <c r="D47" s="30" t="s">
        <v>33</v>
      </c>
      <c r="E47" s="43"/>
      <c r="F47" s="43"/>
      <c r="G47" s="43"/>
      <c r="H47" s="43"/>
      <c r="I47" s="43"/>
      <c r="J47" s="43"/>
      <c r="K47" s="43"/>
      <c r="L47" s="43"/>
    </row>
    <row r="48" spans="1:12" x14ac:dyDescent="0.25">
      <c r="A48" s="30"/>
      <c r="B48" s="30"/>
      <c r="C48" s="30"/>
      <c r="D48" s="30" t="s">
        <v>35</v>
      </c>
      <c r="E48" s="43" t="s">
        <v>36</v>
      </c>
      <c r="F48" s="43">
        <v>210</v>
      </c>
      <c r="G48" s="43">
        <v>1</v>
      </c>
      <c r="H48" s="43">
        <v>1</v>
      </c>
      <c r="I48" s="43">
        <v>25</v>
      </c>
      <c r="J48" s="43">
        <v>113</v>
      </c>
      <c r="K48" s="43">
        <v>368</v>
      </c>
      <c r="L48" s="43">
        <v>19.95</v>
      </c>
    </row>
    <row r="49" spans="1:12" x14ac:dyDescent="0.25">
      <c r="A49" s="30"/>
      <c r="B49" s="30"/>
      <c r="C49" s="30"/>
      <c r="D49" s="43"/>
      <c r="E49" s="43"/>
      <c r="F49" s="43"/>
      <c r="G49" s="43"/>
      <c r="H49" s="43"/>
      <c r="I49" s="43"/>
      <c r="J49" s="43"/>
      <c r="K49" s="43"/>
      <c r="L49" s="43"/>
    </row>
    <row r="50" spans="1:12" x14ac:dyDescent="0.25">
      <c r="A50" s="30"/>
      <c r="B50" s="30"/>
      <c r="C50" s="30"/>
      <c r="D50" s="43"/>
      <c r="E50" s="43"/>
      <c r="F50" s="43"/>
      <c r="G50" s="43"/>
      <c r="H50" s="43"/>
      <c r="I50" s="43"/>
      <c r="J50" s="43"/>
      <c r="K50" s="43"/>
      <c r="L50" s="43"/>
    </row>
    <row r="51" spans="1:12" x14ac:dyDescent="0.25">
      <c r="A51" s="30"/>
      <c r="B51" s="30"/>
      <c r="C51" s="30"/>
      <c r="D51" s="30" t="s">
        <v>41</v>
      </c>
      <c r="E51" s="30"/>
      <c r="F51" s="30">
        <f>SUM(F44:F50)</f>
        <v>600</v>
      </c>
      <c r="G51" s="30">
        <f t="shared" ref="G51:L51" si="3">SUM(G44:G50)</f>
        <v>28.9</v>
      </c>
      <c r="H51" s="30">
        <f t="shared" si="3"/>
        <v>21.3</v>
      </c>
      <c r="I51" s="30">
        <f t="shared" si="3"/>
        <v>82.14</v>
      </c>
      <c r="J51" s="30">
        <f t="shared" si="3"/>
        <v>634</v>
      </c>
      <c r="K51" s="30"/>
      <c r="L51" s="46">
        <f t="shared" si="3"/>
        <v>73.2</v>
      </c>
    </row>
    <row r="52" spans="1:12" x14ac:dyDescent="0.25">
      <c r="A52" s="30">
        <v>1</v>
      </c>
      <c r="B52" s="30">
        <v>3</v>
      </c>
      <c r="C52" s="30" t="s">
        <v>42</v>
      </c>
      <c r="D52" s="30" t="s">
        <v>43</v>
      </c>
      <c r="E52" s="43"/>
      <c r="F52" s="43"/>
      <c r="G52" s="43"/>
      <c r="H52" s="43"/>
      <c r="I52" s="43"/>
      <c r="J52" s="43"/>
      <c r="K52" s="43"/>
      <c r="L52" s="43"/>
    </row>
    <row r="53" spans="1:12" x14ac:dyDescent="0.25">
      <c r="A53" s="30"/>
      <c r="B53" s="30"/>
      <c r="C53" s="30"/>
      <c r="D53" s="30" t="s">
        <v>44</v>
      </c>
      <c r="E53" s="43"/>
      <c r="F53" s="43"/>
      <c r="G53" s="43"/>
      <c r="H53" s="43"/>
      <c r="I53" s="43"/>
      <c r="J53" s="43"/>
      <c r="K53" s="43"/>
      <c r="L53" s="43"/>
    </row>
    <row r="54" spans="1:12" x14ac:dyDescent="0.25">
      <c r="A54" s="30"/>
      <c r="B54" s="30"/>
      <c r="C54" s="30"/>
      <c r="D54" s="30" t="s">
        <v>45</v>
      </c>
      <c r="E54" s="43"/>
      <c r="F54" s="43"/>
      <c r="G54" s="43"/>
      <c r="H54" s="43"/>
      <c r="I54" s="43"/>
      <c r="J54" s="43"/>
      <c r="K54" s="43"/>
      <c r="L54" s="43"/>
    </row>
    <row r="55" spans="1:12" x14ac:dyDescent="0.25">
      <c r="A55" s="30"/>
      <c r="B55" s="30"/>
      <c r="C55" s="30"/>
      <c r="D55" s="30" t="s">
        <v>46</v>
      </c>
      <c r="E55" s="43"/>
      <c r="F55" s="43"/>
      <c r="G55" s="43"/>
      <c r="H55" s="43"/>
      <c r="I55" s="43"/>
      <c r="J55" s="43"/>
      <c r="K55" s="43"/>
      <c r="L55" s="43"/>
    </row>
    <row r="56" spans="1:12" x14ac:dyDescent="0.25">
      <c r="A56" s="30"/>
      <c r="B56" s="30"/>
      <c r="C56" s="30"/>
      <c r="D56" s="30" t="s">
        <v>47</v>
      </c>
      <c r="E56" s="43"/>
      <c r="F56" s="43"/>
      <c r="G56" s="43"/>
      <c r="H56" s="43"/>
      <c r="I56" s="43"/>
      <c r="J56" s="43"/>
      <c r="K56" s="43"/>
      <c r="L56" s="43"/>
    </row>
    <row r="57" spans="1:12" x14ac:dyDescent="0.25">
      <c r="A57" s="30"/>
      <c r="B57" s="30"/>
      <c r="C57" s="30"/>
      <c r="D57" s="30" t="s">
        <v>48</v>
      </c>
      <c r="E57" s="43"/>
      <c r="F57" s="43"/>
      <c r="G57" s="43"/>
      <c r="H57" s="43"/>
      <c r="I57" s="43"/>
      <c r="J57" s="43"/>
      <c r="K57" s="43"/>
      <c r="L57" s="43"/>
    </row>
    <row r="58" spans="1:12" x14ac:dyDescent="0.25">
      <c r="A58" s="30"/>
      <c r="B58" s="30"/>
      <c r="C58" s="30"/>
      <c r="D58" s="30" t="s">
        <v>49</v>
      </c>
      <c r="E58" s="43"/>
      <c r="F58" s="43"/>
      <c r="G58" s="43"/>
      <c r="H58" s="43"/>
      <c r="I58" s="43"/>
      <c r="J58" s="43"/>
      <c r="K58" s="43"/>
      <c r="L58" s="43"/>
    </row>
    <row r="59" spans="1:12" x14ac:dyDescent="0.25">
      <c r="A59" s="30"/>
      <c r="B59" s="30"/>
      <c r="C59" s="30"/>
      <c r="D59" s="43"/>
      <c r="E59" s="43"/>
      <c r="F59" s="43"/>
      <c r="G59" s="43"/>
      <c r="H59" s="43"/>
      <c r="I59" s="43"/>
      <c r="J59" s="43"/>
      <c r="K59" s="43"/>
      <c r="L59" s="43"/>
    </row>
    <row r="60" spans="1:12" x14ac:dyDescent="0.25">
      <c r="A60" s="30"/>
      <c r="B60" s="30"/>
      <c r="C60" s="30"/>
      <c r="D60" s="43"/>
      <c r="E60" s="43"/>
      <c r="F60" s="43"/>
      <c r="G60" s="43"/>
      <c r="H60" s="43"/>
      <c r="I60" s="43"/>
      <c r="J60" s="43"/>
      <c r="K60" s="43"/>
      <c r="L60" s="43"/>
    </row>
    <row r="61" spans="1:12" x14ac:dyDescent="0.25">
      <c r="A61" s="30"/>
      <c r="B61" s="30"/>
      <c r="C61" s="30"/>
      <c r="D61" s="30" t="s">
        <v>41</v>
      </c>
      <c r="E61" s="30"/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/>
      <c r="L61" s="30">
        <v>0</v>
      </c>
    </row>
    <row r="62" spans="1:12" x14ac:dyDescent="0.25">
      <c r="A62" s="52">
        <v>1</v>
      </c>
      <c r="B62" s="52">
        <v>3</v>
      </c>
      <c r="C62" s="52" t="s">
        <v>50</v>
      </c>
      <c r="D62" s="52"/>
      <c r="E62" s="52"/>
      <c r="F62" s="52">
        <f>F51+F61</f>
        <v>600</v>
      </c>
      <c r="G62" s="52">
        <f t="shared" ref="G62:L62" si="4">G51+G61</f>
        <v>28.9</v>
      </c>
      <c r="H62" s="52">
        <f t="shared" si="4"/>
        <v>21.3</v>
      </c>
      <c r="I62" s="52">
        <f t="shared" si="4"/>
        <v>82.14</v>
      </c>
      <c r="J62" s="52">
        <f t="shared" si="4"/>
        <v>634</v>
      </c>
      <c r="K62" s="52"/>
      <c r="L62" s="53">
        <f t="shared" si="4"/>
        <v>73.2</v>
      </c>
    </row>
    <row r="63" spans="1:12" ht="27.75" customHeight="1" x14ac:dyDescent="0.25">
      <c r="A63" s="30">
        <v>1</v>
      </c>
      <c r="B63" s="30">
        <v>4</v>
      </c>
      <c r="C63" s="30" t="s">
        <v>26</v>
      </c>
      <c r="D63" s="30" t="s">
        <v>27</v>
      </c>
      <c r="E63" s="50" t="s">
        <v>58</v>
      </c>
      <c r="F63" s="43">
        <v>148</v>
      </c>
      <c r="G63" s="43">
        <v>17</v>
      </c>
      <c r="H63" s="43">
        <v>8</v>
      </c>
      <c r="I63" s="43">
        <v>17</v>
      </c>
      <c r="J63" s="43">
        <v>208</v>
      </c>
      <c r="K63" s="43" t="s">
        <v>59</v>
      </c>
      <c r="L63" s="43">
        <v>38.68</v>
      </c>
    </row>
    <row r="64" spans="1:12" x14ac:dyDescent="0.25">
      <c r="A64" s="30"/>
      <c r="B64" s="30"/>
      <c r="C64" s="30"/>
      <c r="D64" s="30"/>
      <c r="E64" s="43" t="s">
        <v>60</v>
      </c>
      <c r="F64" s="43">
        <v>150</v>
      </c>
      <c r="G64" s="43">
        <v>3</v>
      </c>
      <c r="H64" s="43">
        <v>6</v>
      </c>
      <c r="I64" s="43">
        <v>21</v>
      </c>
      <c r="J64" s="43">
        <v>150</v>
      </c>
      <c r="K64" s="43">
        <v>321</v>
      </c>
      <c r="L64" s="43">
        <v>14.51</v>
      </c>
    </row>
    <row r="65" spans="1:12" x14ac:dyDescent="0.25">
      <c r="A65" s="30"/>
      <c r="B65" s="30"/>
      <c r="C65" s="30"/>
      <c r="D65" s="30" t="s">
        <v>31</v>
      </c>
      <c r="E65" s="43" t="s">
        <v>57</v>
      </c>
      <c r="F65" s="43">
        <v>180</v>
      </c>
      <c r="G65" s="43">
        <v>3</v>
      </c>
      <c r="H65" s="43">
        <v>0</v>
      </c>
      <c r="I65" s="43">
        <v>23</v>
      </c>
      <c r="J65" s="43">
        <v>104</v>
      </c>
      <c r="K65" s="43">
        <v>382</v>
      </c>
      <c r="L65" s="43">
        <v>10.3</v>
      </c>
    </row>
    <row r="66" spans="1:12" x14ac:dyDescent="0.25">
      <c r="A66" s="30"/>
      <c r="B66" s="30"/>
      <c r="C66" s="30"/>
      <c r="D66" s="30" t="s">
        <v>33</v>
      </c>
      <c r="E66" s="43" t="s">
        <v>34</v>
      </c>
      <c r="F66" s="43">
        <v>50</v>
      </c>
      <c r="G66" s="43">
        <v>3</v>
      </c>
      <c r="H66" s="43">
        <v>10</v>
      </c>
      <c r="I66" s="43">
        <v>18</v>
      </c>
      <c r="J66" s="43">
        <v>171</v>
      </c>
      <c r="K66" s="43">
        <v>1</v>
      </c>
      <c r="L66" s="43">
        <v>2.5</v>
      </c>
    </row>
    <row r="67" spans="1:12" x14ac:dyDescent="0.25">
      <c r="A67" s="30"/>
      <c r="B67" s="30"/>
      <c r="C67" s="30"/>
      <c r="D67" s="30" t="s">
        <v>35</v>
      </c>
      <c r="E67" s="43"/>
      <c r="F67" s="43"/>
      <c r="G67" s="43"/>
      <c r="H67" s="43"/>
      <c r="I67" s="43"/>
      <c r="J67" s="43"/>
      <c r="K67" s="43"/>
      <c r="L67" s="43"/>
    </row>
    <row r="68" spans="1:12" x14ac:dyDescent="0.25">
      <c r="A68" s="30"/>
      <c r="B68" s="30"/>
      <c r="C68" s="30"/>
      <c r="D68" s="30" t="s">
        <v>67</v>
      </c>
      <c r="E68" s="43" t="s">
        <v>30</v>
      </c>
      <c r="F68" s="43">
        <v>14</v>
      </c>
      <c r="G68" s="43">
        <v>3</v>
      </c>
      <c r="H68" s="43">
        <v>4</v>
      </c>
      <c r="I68" s="43">
        <v>20</v>
      </c>
      <c r="J68" s="43">
        <v>50</v>
      </c>
      <c r="K68" s="43">
        <v>15</v>
      </c>
      <c r="L68" s="43">
        <v>7.21</v>
      </c>
    </row>
    <row r="69" spans="1:12" x14ac:dyDescent="0.25">
      <c r="A69" s="30"/>
      <c r="B69" s="30"/>
      <c r="C69" s="30"/>
      <c r="D69" s="43"/>
      <c r="E69" s="43"/>
      <c r="F69" s="43"/>
      <c r="G69" s="43"/>
      <c r="H69" s="43"/>
      <c r="I69" s="43"/>
      <c r="J69" s="43"/>
      <c r="K69" s="43"/>
      <c r="L69" s="43"/>
    </row>
    <row r="70" spans="1:12" x14ac:dyDescent="0.25">
      <c r="A70" s="30"/>
      <c r="B70" s="30"/>
      <c r="C70" s="30"/>
      <c r="D70" s="30" t="s">
        <v>41</v>
      </c>
      <c r="E70" s="30"/>
      <c r="F70" s="30">
        <f>SUM(F63:F69)</f>
        <v>542</v>
      </c>
      <c r="G70" s="30">
        <f t="shared" ref="G70:L70" si="5">SUM(G63:G69)</f>
        <v>29</v>
      </c>
      <c r="H70" s="30">
        <f t="shared" si="5"/>
        <v>28</v>
      </c>
      <c r="I70" s="30">
        <f t="shared" si="5"/>
        <v>99</v>
      </c>
      <c r="J70" s="30">
        <f t="shared" si="5"/>
        <v>683</v>
      </c>
      <c r="K70" s="30"/>
      <c r="L70" s="46">
        <f t="shared" si="5"/>
        <v>73.199999999999989</v>
      </c>
    </row>
    <row r="71" spans="1:12" x14ac:dyDescent="0.25">
      <c r="A71" s="30">
        <v>1</v>
      </c>
      <c r="B71" s="30">
        <v>4</v>
      </c>
      <c r="C71" s="30" t="s">
        <v>42</v>
      </c>
      <c r="D71" s="30" t="s">
        <v>43</v>
      </c>
      <c r="E71" s="43"/>
      <c r="F71" s="43"/>
      <c r="G71" s="43"/>
      <c r="H71" s="43"/>
      <c r="I71" s="43"/>
      <c r="J71" s="43"/>
      <c r="K71" s="43"/>
      <c r="L71" s="43"/>
    </row>
    <row r="72" spans="1:12" x14ac:dyDescent="0.25">
      <c r="A72" s="30"/>
      <c r="B72" s="30"/>
      <c r="C72" s="30"/>
      <c r="D72" s="30" t="s">
        <v>44</v>
      </c>
      <c r="E72" s="43"/>
      <c r="F72" s="43"/>
      <c r="G72" s="43"/>
      <c r="H72" s="43"/>
      <c r="I72" s="43"/>
      <c r="J72" s="43"/>
      <c r="K72" s="43"/>
      <c r="L72" s="43"/>
    </row>
    <row r="73" spans="1:12" x14ac:dyDescent="0.25">
      <c r="A73" s="30"/>
      <c r="B73" s="30"/>
      <c r="C73" s="30"/>
      <c r="D73" s="30" t="s">
        <v>45</v>
      </c>
      <c r="E73" s="43"/>
      <c r="F73" s="43"/>
      <c r="G73" s="43"/>
      <c r="H73" s="43"/>
      <c r="I73" s="43"/>
      <c r="J73" s="43"/>
      <c r="K73" s="43"/>
      <c r="L73" s="43"/>
    </row>
    <row r="74" spans="1:12" x14ac:dyDescent="0.25">
      <c r="A74" s="30"/>
      <c r="B74" s="30"/>
      <c r="C74" s="30"/>
      <c r="D74" s="30" t="s">
        <v>46</v>
      </c>
      <c r="E74" s="43"/>
      <c r="F74" s="43"/>
      <c r="G74" s="43"/>
      <c r="H74" s="43"/>
      <c r="I74" s="43"/>
      <c r="J74" s="43"/>
      <c r="K74" s="43"/>
      <c r="L74" s="43"/>
    </row>
    <row r="75" spans="1:12" x14ac:dyDescent="0.25">
      <c r="A75" s="30"/>
      <c r="B75" s="30"/>
      <c r="C75" s="30"/>
      <c r="D75" s="30" t="s">
        <v>47</v>
      </c>
      <c r="E75" s="43"/>
      <c r="F75" s="43"/>
      <c r="G75" s="43"/>
      <c r="H75" s="43"/>
      <c r="I75" s="43"/>
      <c r="J75" s="43"/>
      <c r="K75" s="43"/>
      <c r="L75" s="43"/>
    </row>
    <row r="76" spans="1:12" x14ac:dyDescent="0.25">
      <c r="A76" s="30"/>
      <c r="B76" s="30"/>
      <c r="C76" s="30"/>
      <c r="D76" s="30" t="s">
        <v>48</v>
      </c>
      <c r="E76" s="43"/>
      <c r="F76" s="43"/>
      <c r="G76" s="43"/>
      <c r="H76" s="43"/>
      <c r="I76" s="43"/>
      <c r="J76" s="43"/>
      <c r="K76" s="43"/>
      <c r="L76" s="43"/>
    </row>
    <row r="77" spans="1:12" x14ac:dyDescent="0.25">
      <c r="A77" s="30"/>
      <c r="B77" s="30"/>
      <c r="C77" s="30"/>
      <c r="D77" s="30" t="s">
        <v>49</v>
      </c>
      <c r="E77" s="43"/>
      <c r="F77" s="43"/>
      <c r="G77" s="43"/>
      <c r="H77" s="43"/>
      <c r="I77" s="43"/>
      <c r="J77" s="43"/>
      <c r="K77" s="43"/>
      <c r="L77" s="43"/>
    </row>
    <row r="78" spans="1:12" x14ac:dyDescent="0.25">
      <c r="A78" s="30"/>
      <c r="B78" s="30"/>
      <c r="C78" s="30"/>
      <c r="D78" s="43"/>
      <c r="E78" s="43"/>
      <c r="F78" s="43"/>
      <c r="G78" s="43"/>
      <c r="H78" s="43"/>
      <c r="I78" s="43"/>
      <c r="J78" s="43"/>
      <c r="K78" s="43"/>
      <c r="L78" s="43"/>
    </row>
    <row r="79" spans="1:12" x14ac:dyDescent="0.25">
      <c r="A79" s="30"/>
      <c r="B79" s="30"/>
      <c r="C79" s="30"/>
      <c r="D79" s="43"/>
      <c r="E79" s="43"/>
      <c r="F79" s="43"/>
      <c r="G79" s="43"/>
      <c r="H79" s="43"/>
      <c r="I79" s="43"/>
      <c r="J79" s="43"/>
      <c r="K79" s="43"/>
      <c r="L79" s="43"/>
    </row>
    <row r="80" spans="1:12" x14ac:dyDescent="0.25">
      <c r="A80" s="30"/>
      <c r="B80" s="30"/>
      <c r="C80" s="30"/>
      <c r="D80" s="30" t="s">
        <v>41</v>
      </c>
      <c r="E80" s="30"/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/>
      <c r="L80" s="30">
        <v>0</v>
      </c>
    </row>
    <row r="81" spans="1:12" x14ac:dyDescent="0.25">
      <c r="A81" s="52">
        <v>1</v>
      </c>
      <c r="B81" s="52">
        <v>4</v>
      </c>
      <c r="C81" s="52" t="s">
        <v>50</v>
      </c>
      <c r="D81" s="52"/>
      <c r="E81" s="52"/>
      <c r="F81" s="52">
        <f>F70+F80</f>
        <v>542</v>
      </c>
      <c r="G81" s="52">
        <f t="shared" ref="G81:L81" si="6">G70+G80</f>
        <v>29</v>
      </c>
      <c r="H81" s="52">
        <f t="shared" si="6"/>
        <v>28</v>
      </c>
      <c r="I81" s="52">
        <f t="shared" si="6"/>
        <v>99</v>
      </c>
      <c r="J81" s="52">
        <f t="shared" si="6"/>
        <v>683</v>
      </c>
      <c r="K81" s="52"/>
      <c r="L81" s="53">
        <f t="shared" si="6"/>
        <v>73.199999999999989</v>
      </c>
    </row>
    <row r="82" spans="1:12" ht="15.75" customHeight="1" x14ac:dyDescent="0.25">
      <c r="A82" s="30">
        <v>1</v>
      </c>
      <c r="B82" s="30">
        <v>5</v>
      </c>
      <c r="C82" s="30" t="s">
        <v>26</v>
      </c>
      <c r="D82" s="30" t="s">
        <v>27</v>
      </c>
      <c r="E82" s="43" t="s">
        <v>61</v>
      </c>
      <c r="F82" s="43">
        <v>135</v>
      </c>
      <c r="G82" s="43">
        <v>12</v>
      </c>
      <c r="H82" s="43">
        <v>20</v>
      </c>
      <c r="I82" s="43">
        <v>15</v>
      </c>
      <c r="J82" s="43">
        <v>288</v>
      </c>
      <c r="K82" s="51" t="s">
        <v>62</v>
      </c>
      <c r="L82" s="43">
        <v>57.31</v>
      </c>
    </row>
    <row r="83" spans="1:12" x14ac:dyDescent="0.25">
      <c r="A83" s="30"/>
      <c r="B83" s="30"/>
      <c r="C83" s="30"/>
      <c r="D83" s="43"/>
      <c r="E83" s="43" t="s">
        <v>63</v>
      </c>
      <c r="F83" s="43">
        <v>150</v>
      </c>
      <c r="G83" s="43">
        <v>9</v>
      </c>
      <c r="H83" s="43">
        <v>6</v>
      </c>
      <c r="I83" s="43">
        <v>39</v>
      </c>
      <c r="J83" s="43">
        <v>246</v>
      </c>
      <c r="K83" s="43">
        <v>302</v>
      </c>
      <c r="L83" s="43">
        <v>7.56</v>
      </c>
    </row>
    <row r="84" spans="1:12" x14ac:dyDescent="0.25">
      <c r="A84" s="30"/>
      <c r="B84" s="30"/>
      <c r="C84" s="30"/>
      <c r="D84" s="30" t="s">
        <v>31</v>
      </c>
      <c r="E84" s="43" t="s">
        <v>53</v>
      </c>
      <c r="F84" s="43">
        <v>200</v>
      </c>
      <c r="G84" s="43">
        <v>0</v>
      </c>
      <c r="H84" s="43">
        <v>0</v>
      </c>
      <c r="I84" s="43">
        <v>14</v>
      </c>
      <c r="J84" s="43">
        <v>57</v>
      </c>
      <c r="K84" s="43">
        <v>376</v>
      </c>
      <c r="L84" s="43">
        <v>1.57</v>
      </c>
    </row>
    <row r="85" spans="1:12" x14ac:dyDescent="0.25">
      <c r="A85" s="30"/>
      <c r="B85" s="30"/>
      <c r="C85" s="30"/>
      <c r="D85" s="30" t="s">
        <v>33</v>
      </c>
      <c r="E85" s="43" t="s">
        <v>34</v>
      </c>
      <c r="F85" s="43">
        <v>50</v>
      </c>
      <c r="G85" s="43">
        <v>3</v>
      </c>
      <c r="H85" s="43">
        <v>10</v>
      </c>
      <c r="I85" s="43">
        <v>18</v>
      </c>
      <c r="J85" s="43">
        <v>171</v>
      </c>
      <c r="K85" s="43">
        <v>1</v>
      </c>
      <c r="L85" s="43">
        <v>2.5</v>
      </c>
    </row>
    <row r="86" spans="1:12" x14ac:dyDescent="0.25">
      <c r="A86" s="30"/>
      <c r="B86" s="30"/>
      <c r="C86" s="30"/>
      <c r="D86" s="30" t="s">
        <v>35</v>
      </c>
      <c r="E86" s="43"/>
      <c r="F86" s="43"/>
      <c r="G86" s="43"/>
      <c r="H86" s="43"/>
      <c r="I86" s="43"/>
      <c r="J86" s="43"/>
      <c r="K86" s="43"/>
      <c r="L86" s="43"/>
    </row>
    <row r="87" spans="1:12" x14ac:dyDescent="0.25">
      <c r="A87" s="30"/>
      <c r="B87" s="30"/>
      <c r="C87" s="30"/>
      <c r="D87" s="30" t="s">
        <v>55</v>
      </c>
      <c r="E87" s="43" t="s">
        <v>77</v>
      </c>
      <c r="F87" s="43">
        <v>11</v>
      </c>
      <c r="G87" s="43">
        <v>0</v>
      </c>
      <c r="H87" s="43">
        <v>9</v>
      </c>
      <c r="I87" s="43">
        <v>0</v>
      </c>
      <c r="J87" s="43">
        <v>82</v>
      </c>
      <c r="K87" s="43">
        <v>14</v>
      </c>
      <c r="L87" s="43">
        <v>4.26</v>
      </c>
    </row>
    <row r="88" spans="1:12" x14ac:dyDescent="0.25">
      <c r="A88" s="30"/>
      <c r="B88" s="30"/>
      <c r="C88" s="30"/>
      <c r="D88" s="43"/>
      <c r="E88" s="43"/>
      <c r="F88" s="43"/>
      <c r="G88" s="43"/>
      <c r="H88" s="43"/>
      <c r="I88" s="43"/>
      <c r="J88" s="43"/>
      <c r="K88" s="43"/>
      <c r="L88" s="43"/>
    </row>
    <row r="89" spans="1:12" x14ac:dyDescent="0.25">
      <c r="A89" s="30"/>
      <c r="B89" s="30"/>
      <c r="C89" s="30"/>
      <c r="D89" s="30" t="s">
        <v>41</v>
      </c>
      <c r="E89" s="30"/>
      <c r="F89" s="30">
        <f>SUM(F82:F88)</f>
        <v>546</v>
      </c>
      <c r="G89" s="30">
        <f t="shared" ref="G89:L89" si="7">SUM(G82:G88)</f>
        <v>24</v>
      </c>
      <c r="H89" s="30">
        <f t="shared" si="7"/>
        <v>45</v>
      </c>
      <c r="I89" s="30">
        <f t="shared" si="7"/>
        <v>86</v>
      </c>
      <c r="J89" s="30">
        <f t="shared" si="7"/>
        <v>844</v>
      </c>
      <c r="K89" s="30"/>
      <c r="L89" s="46">
        <f t="shared" si="7"/>
        <v>73.2</v>
      </c>
    </row>
    <row r="90" spans="1:12" x14ac:dyDescent="0.25">
      <c r="A90" s="30">
        <v>1</v>
      </c>
      <c r="B90" s="30">
        <v>5</v>
      </c>
      <c r="C90" s="30" t="s">
        <v>42</v>
      </c>
      <c r="D90" s="30" t="s">
        <v>43</v>
      </c>
      <c r="E90" s="43"/>
      <c r="F90" s="43"/>
      <c r="G90" s="43"/>
      <c r="H90" s="43"/>
      <c r="I90" s="43"/>
      <c r="J90" s="43"/>
      <c r="K90" s="43"/>
      <c r="L90" s="43"/>
    </row>
    <row r="91" spans="1:12" x14ac:dyDescent="0.25">
      <c r="A91" s="30"/>
      <c r="B91" s="30"/>
      <c r="C91" s="30"/>
      <c r="D91" s="30" t="s">
        <v>44</v>
      </c>
      <c r="E91" s="43"/>
      <c r="F91" s="43"/>
      <c r="G91" s="43"/>
      <c r="H91" s="43"/>
      <c r="I91" s="43"/>
      <c r="J91" s="43"/>
      <c r="K91" s="43"/>
      <c r="L91" s="43"/>
    </row>
    <row r="92" spans="1:12" x14ac:dyDescent="0.25">
      <c r="A92" s="30"/>
      <c r="B92" s="30"/>
      <c r="C92" s="30"/>
      <c r="D92" s="30" t="s">
        <v>45</v>
      </c>
      <c r="E92" s="43"/>
      <c r="F92" s="43"/>
      <c r="G92" s="43"/>
      <c r="H92" s="43"/>
      <c r="I92" s="43"/>
      <c r="J92" s="43"/>
      <c r="K92" s="43"/>
      <c r="L92" s="43"/>
    </row>
    <row r="93" spans="1:12" x14ac:dyDescent="0.25">
      <c r="A93" s="30"/>
      <c r="B93" s="30"/>
      <c r="C93" s="30"/>
      <c r="D93" s="30" t="s">
        <v>46</v>
      </c>
      <c r="E93" s="43"/>
      <c r="F93" s="43"/>
      <c r="G93" s="43"/>
      <c r="H93" s="43"/>
      <c r="I93" s="43"/>
      <c r="J93" s="43"/>
      <c r="K93" s="43"/>
      <c r="L93" s="43"/>
    </row>
    <row r="94" spans="1:12" x14ac:dyDescent="0.25">
      <c r="A94" s="30"/>
      <c r="B94" s="30"/>
      <c r="C94" s="30"/>
      <c r="D94" s="30" t="s">
        <v>47</v>
      </c>
      <c r="E94" s="43"/>
      <c r="F94" s="43"/>
      <c r="G94" s="43"/>
      <c r="H94" s="43"/>
      <c r="I94" s="43"/>
      <c r="J94" s="43"/>
      <c r="K94" s="43"/>
      <c r="L94" s="43"/>
    </row>
    <row r="95" spans="1:12" x14ac:dyDescent="0.25">
      <c r="A95" s="30"/>
      <c r="B95" s="30"/>
      <c r="C95" s="30"/>
      <c r="D95" s="30" t="s">
        <v>48</v>
      </c>
      <c r="E95" s="43"/>
      <c r="F95" s="43"/>
      <c r="G95" s="43"/>
      <c r="H95" s="43"/>
      <c r="I95" s="43"/>
      <c r="J95" s="43"/>
      <c r="K95" s="43"/>
      <c r="L95" s="43"/>
    </row>
    <row r="96" spans="1:12" x14ac:dyDescent="0.25">
      <c r="A96" s="30"/>
      <c r="B96" s="30"/>
      <c r="C96" s="30"/>
      <c r="D96" s="30" t="s">
        <v>49</v>
      </c>
      <c r="E96" s="43"/>
      <c r="F96" s="43"/>
      <c r="G96" s="43"/>
      <c r="H96" s="43"/>
      <c r="I96" s="43"/>
      <c r="J96" s="43"/>
      <c r="K96" s="43"/>
      <c r="L96" s="43"/>
    </row>
    <row r="97" spans="1:12" x14ac:dyDescent="0.25">
      <c r="A97" s="30"/>
      <c r="B97" s="30"/>
      <c r="C97" s="30"/>
      <c r="D97" s="30"/>
      <c r="E97" s="43"/>
      <c r="F97" s="43"/>
      <c r="G97" s="43"/>
      <c r="H97" s="43"/>
      <c r="I97" s="43"/>
      <c r="J97" s="43"/>
      <c r="K97" s="43"/>
      <c r="L97" s="43"/>
    </row>
    <row r="98" spans="1:12" x14ac:dyDescent="0.25">
      <c r="A98" s="30"/>
      <c r="B98" s="30"/>
      <c r="C98" s="30"/>
      <c r="D98" s="30"/>
      <c r="E98" s="43"/>
      <c r="F98" s="43"/>
      <c r="G98" s="43"/>
      <c r="H98" s="43"/>
      <c r="I98" s="43"/>
      <c r="J98" s="43"/>
      <c r="K98" s="43"/>
      <c r="L98" s="43"/>
    </row>
    <row r="99" spans="1:12" x14ac:dyDescent="0.25">
      <c r="A99" s="30"/>
      <c r="B99" s="30"/>
      <c r="C99" s="30"/>
      <c r="D99" s="30" t="s">
        <v>41</v>
      </c>
      <c r="E99" s="30"/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/>
      <c r="L99" s="30">
        <v>0</v>
      </c>
    </row>
    <row r="100" spans="1:12" ht="15.75" thickBot="1" x14ac:dyDescent="0.3">
      <c r="A100" s="52">
        <v>1</v>
      </c>
      <c r="B100" s="52">
        <v>5</v>
      </c>
      <c r="C100" s="52" t="s">
        <v>50</v>
      </c>
      <c r="D100" s="52"/>
      <c r="E100" s="52"/>
      <c r="F100" s="52">
        <f>F89</f>
        <v>546</v>
      </c>
      <c r="G100" s="52">
        <f t="shared" ref="G100:L100" si="8">G89</f>
        <v>24</v>
      </c>
      <c r="H100" s="52">
        <f t="shared" si="8"/>
        <v>45</v>
      </c>
      <c r="I100" s="52">
        <f t="shared" si="8"/>
        <v>86</v>
      </c>
      <c r="J100" s="52">
        <f t="shared" si="8"/>
        <v>844</v>
      </c>
      <c r="K100" s="52"/>
      <c r="L100" s="52">
        <f t="shared" si="8"/>
        <v>73.2</v>
      </c>
    </row>
    <row r="101" spans="1:12" x14ac:dyDescent="0.25">
      <c r="A101" s="16">
        <v>2</v>
      </c>
      <c r="B101" s="17">
        <v>6</v>
      </c>
      <c r="C101" s="18" t="s">
        <v>26</v>
      </c>
      <c r="D101" s="19" t="s">
        <v>27</v>
      </c>
      <c r="E101" s="20" t="s">
        <v>64</v>
      </c>
      <c r="F101" s="21">
        <v>250</v>
      </c>
      <c r="G101" s="21">
        <v>4</v>
      </c>
      <c r="H101" s="21">
        <v>5</v>
      </c>
      <c r="I101" s="21">
        <v>42</v>
      </c>
      <c r="J101" s="21">
        <v>229</v>
      </c>
      <c r="K101" s="22">
        <v>177</v>
      </c>
      <c r="L101" s="21">
        <v>19.350000000000001</v>
      </c>
    </row>
    <row r="102" spans="1:12" x14ac:dyDescent="0.25">
      <c r="A102" s="23"/>
      <c r="B102" s="24"/>
      <c r="C102" s="25"/>
      <c r="D102" s="26" t="s">
        <v>65</v>
      </c>
      <c r="E102" s="27" t="s">
        <v>40</v>
      </c>
      <c r="F102" s="28">
        <v>40</v>
      </c>
      <c r="G102" s="28">
        <v>4</v>
      </c>
      <c r="H102" s="28">
        <v>28</v>
      </c>
      <c r="I102" s="28">
        <v>30</v>
      </c>
      <c r="J102" s="28">
        <v>388</v>
      </c>
      <c r="K102" s="29"/>
      <c r="L102" s="54">
        <v>6</v>
      </c>
    </row>
    <row r="103" spans="1:12" x14ac:dyDescent="0.25">
      <c r="A103" s="23"/>
      <c r="B103" s="24"/>
      <c r="C103" s="25"/>
      <c r="D103" s="30" t="s">
        <v>31</v>
      </c>
      <c r="E103" s="27" t="s">
        <v>66</v>
      </c>
      <c r="F103" s="28">
        <v>200</v>
      </c>
      <c r="G103" s="28">
        <v>3</v>
      </c>
      <c r="H103" s="28">
        <v>6</v>
      </c>
      <c r="I103" s="28">
        <v>16</v>
      </c>
      <c r="J103" s="28">
        <v>130</v>
      </c>
      <c r="K103" s="29">
        <v>394</v>
      </c>
      <c r="L103" s="28">
        <v>11.76</v>
      </c>
    </row>
    <row r="104" spans="1:12" x14ac:dyDescent="0.25">
      <c r="A104" s="23"/>
      <c r="B104" s="24"/>
      <c r="C104" s="25"/>
      <c r="D104" s="30" t="s">
        <v>33</v>
      </c>
      <c r="E104" s="27" t="s">
        <v>34</v>
      </c>
      <c r="F104" s="28">
        <v>50</v>
      </c>
      <c r="G104" s="28">
        <v>3</v>
      </c>
      <c r="H104" s="28">
        <v>10</v>
      </c>
      <c r="I104" s="28">
        <v>18</v>
      </c>
      <c r="J104" s="28">
        <v>171</v>
      </c>
      <c r="K104" s="29">
        <v>1</v>
      </c>
      <c r="L104" s="28">
        <v>2.5</v>
      </c>
    </row>
    <row r="105" spans="1:12" x14ac:dyDescent="0.25">
      <c r="A105" s="23"/>
      <c r="B105" s="24"/>
      <c r="C105" s="25"/>
      <c r="D105" s="30" t="s">
        <v>35</v>
      </c>
      <c r="E105" s="27" t="s">
        <v>36</v>
      </c>
      <c r="F105" s="28">
        <v>206</v>
      </c>
      <c r="G105" s="28">
        <v>2</v>
      </c>
      <c r="H105" s="28">
        <v>1</v>
      </c>
      <c r="I105" s="28">
        <v>12</v>
      </c>
      <c r="J105" s="28">
        <v>64</v>
      </c>
      <c r="K105" s="29">
        <v>368</v>
      </c>
      <c r="L105" s="28">
        <v>19.57</v>
      </c>
    </row>
    <row r="106" spans="1:12" x14ac:dyDescent="0.25">
      <c r="A106" s="23"/>
      <c r="B106" s="24"/>
      <c r="C106" s="25"/>
      <c r="D106" s="26" t="s">
        <v>37</v>
      </c>
      <c r="E106" s="27" t="s">
        <v>38</v>
      </c>
      <c r="F106" s="28">
        <v>15</v>
      </c>
      <c r="G106" s="28">
        <v>0</v>
      </c>
      <c r="H106" s="28">
        <v>12</v>
      </c>
      <c r="I106" s="28">
        <v>0</v>
      </c>
      <c r="J106" s="28">
        <v>111</v>
      </c>
      <c r="K106" s="29">
        <v>14</v>
      </c>
      <c r="L106" s="28">
        <v>5.78</v>
      </c>
    </row>
    <row r="107" spans="1:12" x14ac:dyDescent="0.25">
      <c r="A107" s="23"/>
      <c r="B107" s="24"/>
      <c r="C107" s="25"/>
      <c r="D107" s="26" t="s">
        <v>67</v>
      </c>
      <c r="E107" s="27" t="s">
        <v>68</v>
      </c>
      <c r="F107" s="28">
        <v>15</v>
      </c>
      <c r="G107" s="28">
        <v>3</v>
      </c>
      <c r="H107" s="28">
        <v>4</v>
      </c>
      <c r="I107" s="28">
        <v>0</v>
      </c>
      <c r="J107" s="28">
        <v>54</v>
      </c>
      <c r="K107" s="29">
        <v>15</v>
      </c>
      <c r="L107" s="28">
        <v>8.24</v>
      </c>
    </row>
    <row r="108" spans="1:12" x14ac:dyDescent="0.25">
      <c r="A108" s="31"/>
      <c r="B108" s="32"/>
      <c r="C108" s="33"/>
      <c r="D108" s="34" t="s">
        <v>41</v>
      </c>
      <c r="E108" s="35"/>
      <c r="F108" s="36">
        <f>SUM(F101:F107)</f>
        <v>776</v>
      </c>
      <c r="G108" s="36">
        <f t="shared" ref="G108:J108" si="9">SUM(G101:G107)</f>
        <v>19</v>
      </c>
      <c r="H108" s="36">
        <f t="shared" si="9"/>
        <v>66</v>
      </c>
      <c r="I108" s="36">
        <f t="shared" si="9"/>
        <v>118</v>
      </c>
      <c r="J108" s="36">
        <f t="shared" si="9"/>
        <v>1147</v>
      </c>
      <c r="K108" s="37"/>
      <c r="L108" s="55">
        <f t="shared" ref="L108" si="10">SUM(L101:L107)</f>
        <v>73.199999999999989</v>
      </c>
    </row>
    <row r="109" spans="1:12" x14ac:dyDescent="0.25">
      <c r="A109" s="38">
        <v>2</v>
      </c>
      <c r="B109" s="39">
        <v>6</v>
      </c>
      <c r="C109" s="40" t="s">
        <v>42</v>
      </c>
      <c r="D109" s="30" t="s">
        <v>43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44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45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46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47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48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49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.75" customHeight="1" x14ac:dyDescent="0.25">
      <c r="A118" s="31"/>
      <c r="B118" s="32"/>
      <c r="C118" s="33"/>
      <c r="D118" s="34" t="s">
        <v>41</v>
      </c>
      <c r="E118" s="35"/>
      <c r="F118" s="36">
        <f>SUM(F109:F117)</f>
        <v>0</v>
      </c>
      <c r="G118" s="36">
        <f t="shared" ref="G118:J118" si="11">SUM(G109:G117)</f>
        <v>0</v>
      </c>
      <c r="H118" s="36">
        <f t="shared" si="11"/>
        <v>0</v>
      </c>
      <c r="I118" s="36">
        <f t="shared" si="11"/>
        <v>0</v>
      </c>
      <c r="J118" s="36">
        <f t="shared" si="11"/>
        <v>0</v>
      </c>
      <c r="K118" s="37"/>
      <c r="L118" s="36">
        <f t="shared" ref="L118" si="12">SUM(L109:L117)</f>
        <v>0</v>
      </c>
    </row>
    <row r="119" spans="1:12" ht="15.75" thickBot="1" x14ac:dyDescent="0.3">
      <c r="A119" s="56">
        <v>2</v>
      </c>
      <c r="B119" s="57">
        <f>B101</f>
        <v>6</v>
      </c>
      <c r="C119" s="73" t="s">
        <v>50</v>
      </c>
      <c r="D119" s="74"/>
      <c r="E119" s="58"/>
      <c r="F119" s="59">
        <f>F108+F118</f>
        <v>776</v>
      </c>
      <c r="G119" s="59">
        <f t="shared" ref="G119:J119" si="13">G108+G118</f>
        <v>19</v>
      </c>
      <c r="H119" s="59">
        <f t="shared" si="13"/>
        <v>66</v>
      </c>
      <c r="I119" s="59">
        <f t="shared" si="13"/>
        <v>118</v>
      </c>
      <c r="J119" s="59">
        <f t="shared" si="13"/>
        <v>1147</v>
      </c>
      <c r="K119" s="59"/>
      <c r="L119" s="59">
        <f t="shared" ref="L119" si="14">L108+L118</f>
        <v>73.199999999999989</v>
      </c>
    </row>
    <row r="120" spans="1:12" x14ac:dyDescent="0.25">
      <c r="A120" s="41">
        <v>2</v>
      </c>
      <c r="B120" s="24">
        <v>7</v>
      </c>
      <c r="C120" s="18" t="s">
        <v>26</v>
      </c>
      <c r="D120" s="19" t="s">
        <v>27</v>
      </c>
      <c r="E120" s="20" t="s">
        <v>69</v>
      </c>
      <c r="F120" s="21">
        <v>250</v>
      </c>
      <c r="G120" s="21">
        <v>22</v>
      </c>
      <c r="H120" s="21">
        <v>19</v>
      </c>
      <c r="I120" s="21">
        <v>40</v>
      </c>
      <c r="J120" s="21">
        <v>419</v>
      </c>
      <c r="K120" s="22">
        <v>291</v>
      </c>
      <c r="L120" s="21">
        <v>49.04</v>
      </c>
    </row>
    <row r="121" spans="1:12" x14ac:dyDescent="0.25">
      <c r="A121" s="41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25">
      <c r="A122" s="41"/>
      <c r="B122" s="24"/>
      <c r="C122" s="25"/>
      <c r="D122" s="30" t="s">
        <v>31</v>
      </c>
      <c r="E122" s="27" t="s">
        <v>57</v>
      </c>
      <c r="F122" s="28">
        <v>200</v>
      </c>
      <c r="G122" s="28">
        <v>3</v>
      </c>
      <c r="H122" s="28">
        <v>0</v>
      </c>
      <c r="I122" s="28">
        <v>23</v>
      </c>
      <c r="J122" s="28">
        <v>104</v>
      </c>
      <c r="K122" s="29">
        <v>382</v>
      </c>
      <c r="L122" s="28">
        <v>10.93</v>
      </c>
    </row>
    <row r="123" spans="1:12" x14ac:dyDescent="0.25">
      <c r="A123" s="41"/>
      <c r="B123" s="24"/>
      <c r="C123" s="25"/>
      <c r="D123" s="30" t="s">
        <v>33</v>
      </c>
      <c r="E123" s="27" t="s">
        <v>34</v>
      </c>
      <c r="F123" s="28">
        <v>50</v>
      </c>
      <c r="G123" s="28">
        <v>3</v>
      </c>
      <c r="H123" s="28">
        <v>10</v>
      </c>
      <c r="I123" s="28">
        <v>18</v>
      </c>
      <c r="J123" s="28">
        <v>171</v>
      </c>
      <c r="K123" s="29">
        <v>1</v>
      </c>
      <c r="L123" s="28">
        <v>2.5</v>
      </c>
    </row>
    <row r="124" spans="1:12" x14ac:dyDescent="0.25">
      <c r="A124" s="41"/>
      <c r="B124" s="24"/>
      <c r="C124" s="25"/>
      <c r="D124" s="30" t="s">
        <v>35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1"/>
      <c r="B125" s="24"/>
      <c r="C125" s="25"/>
      <c r="D125" s="26" t="s">
        <v>67</v>
      </c>
      <c r="E125" s="27" t="s">
        <v>68</v>
      </c>
      <c r="F125" s="28">
        <v>15</v>
      </c>
      <c r="G125" s="28">
        <v>3</v>
      </c>
      <c r="H125" s="28">
        <v>4</v>
      </c>
      <c r="I125" s="28">
        <v>0</v>
      </c>
      <c r="J125" s="28">
        <v>54</v>
      </c>
      <c r="K125" s="29">
        <v>15</v>
      </c>
      <c r="L125" s="28">
        <v>7.73</v>
      </c>
    </row>
    <row r="126" spans="1:12" x14ac:dyDescent="0.25">
      <c r="A126" s="41"/>
      <c r="B126" s="24"/>
      <c r="C126" s="25"/>
      <c r="D126" s="26" t="s">
        <v>70</v>
      </c>
      <c r="E126" s="27" t="s">
        <v>40</v>
      </c>
      <c r="F126" s="28">
        <v>20</v>
      </c>
      <c r="G126" s="28">
        <v>1</v>
      </c>
      <c r="H126" s="28">
        <v>1</v>
      </c>
      <c r="I126" s="28">
        <v>15</v>
      </c>
      <c r="J126" s="28">
        <v>73</v>
      </c>
      <c r="K126" s="29">
        <v>368</v>
      </c>
      <c r="L126" s="28">
        <v>3</v>
      </c>
    </row>
    <row r="127" spans="1:12" x14ac:dyDescent="0.25">
      <c r="A127" s="42"/>
      <c r="B127" s="32"/>
      <c r="C127" s="33"/>
      <c r="D127" s="34" t="s">
        <v>41</v>
      </c>
      <c r="E127" s="35"/>
      <c r="F127" s="36">
        <f>SUM(F120:F126)</f>
        <v>535</v>
      </c>
      <c r="G127" s="36">
        <f t="shared" ref="G127:J127" si="15">SUM(G120:G126)</f>
        <v>32</v>
      </c>
      <c r="H127" s="36">
        <f t="shared" si="15"/>
        <v>34</v>
      </c>
      <c r="I127" s="36">
        <f t="shared" si="15"/>
        <v>96</v>
      </c>
      <c r="J127" s="36">
        <f t="shared" si="15"/>
        <v>821</v>
      </c>
      <c r="K127" s="37"/>
      <c r="L127" s="55">
        <f t="shared" ref="L127" si="16">SUM(L120:L126)</f>
        <v>73.2</v>
      </c>
    </row>
    <row r="128" spans="1:12" x14ac:dyDescent="0.25">
      <c r="A128" s="39">
        <v>2</v>
      </c>
      <c r="B128" s="39">
        <v>7</v>
      </c>
      <c r="C128" s="40" t="s">
        <v>42</v>
      </c>
      <c r="D128" s="30" t="s">
        <v>43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1"/>
      <c r="B129" s="24"/>
      <c r="C129" s="25"/>
      <c r="D129" s="30" t="s">
        <v>44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1"/>
      <c r="B130" s="24"/>
      <c r="C130" s="25"/>
      <c r="D130" s="30" t="s">
        <v>45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1"/>
      <c r="B131" s="24"/>
      <c r="C131" s="25"/>
      <c r="D131" s="30" t="s">
        <v>46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1"/>
      <c r="B132" s="24"/>
      <c r="C132" s="25"/>
      <c r="D132" s="30" t="s">
        <v>47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1"/>
      <c r="B133" s="24"/>
      <c r="C133" s="25"/>
      <c r="D133" s="30" t="s">
        <v>48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1"/>
      <c r="B134" s="24"/>
      <c r="C134" s="25"/>
      <c r="D134" s="30" t="s">
        <v>49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1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1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.75" customHeight="1" x14ac:dyDescent="0.25">
      <c r="A137" s="42"/>
      <c r="B137" s="32"/>
      <c r="C137" s="33"/>
      <c r="D137" s="34" t="s">
        <v>41</v>
      </c>
      <c r="E137" s="35"/>
      <c r="F137" s="36">
        <f>SUM(F128:F136)</f>
        <v>0</v>
      </c>
      <c r="G137" s="36">
        <f t="shared" ref="G137:J137" si="17">SUM(G128:G136)</f>
        <v>0</v>
      </c>
      <c r="H137" s="36">
        <f t="shared" si="17"/>
        <v>0</v>
      </c>
      <c r="I137" s="36">
        <f t="shared" si="17"/>
        <v>0</v>
      </c>
      <c r="J137" s="36">
        <f t="shared" si="17"/>
        <v>0</v>
      </c>
      <c r="K137" s="37"/>
      <c r="L137" s="36">
        <f t="shared" ref="L137" si="18">SUM(L128:L136)</f>
        <v>0</v>
      </c>
    </row>
    <row r="138" spans="1:12" ht="15.75" thickBot="1" x14ac:dyDescent="0.3">
      <c r="A138" s="60">
        <f>A120</f>
        <v>2</v>
      </c>
      <c r="B138" s="60">
        <f>B120</f>
        <v>7</v>
      </c>
      <c r="C138" s="73" t="s">
        <v>50</v>
      </c>
      <c r="D138" s="74"/>
      <c r="E138" s="58"/>
      <c r="F138" s="59">
        <f>F127+F137</f>
        <v>535</v>
      </c>
      <c r="G138" s="59">
        <f t="shared" ref="G138:J138" si="19">G127+G137</f>
        <v>32</v>
      </c>
      <c r="H138" s="59">
        <f t="shared" si="19"/>
        <v>34</v>
      </c>
      <c r="I138" s="59">
        <f t="shared" si="19"/>
        <v>96</v>
      </c>
      <c r="J138" s="59">
        <f t="shared" si="19"/>
        <v>821</v>
      </c>
      <c r="K138" s="59"/>
      <c r="L138" s="61">
        <f t="shared" ref="L138" si="20">L127+L137</f>
        <v>73.2</v>
      </c>
    </row>
    <row r="139" spans="1:12" ht="25.5" x14ac:dyDescent="0.25">
      <c r="A139" s="16">
        <v>2</v>
      </c>
      <c r="B139" s="17">
        <v>8</v>
      </c>
      <c r="C139" s="18" t="s">
        <v>26</v>
      </c>
      <c r="D139" s="19" t="s">
        <v>27</v>
      </c>
      <c r="E139" s="20" t="s">
        <v>71</v>
      </c>
      <c r="F139" s="21">
        <v>190</v>
      </c>
      <c r="G139" s="21">
        <v>30</v>
      </c>
      <c r="H139" s="21">
        <v>20</v>
      </c>
      <c r="I139" s="21">
        <v>45</v>
      </c>
      <c r="J139" s="21">
        <v>480</v>
      </c>
      <c r="K139" s="22">
        <v>240</v>
      </c>
      <c r="L139" s="21">
        <v>43.17</v>
      </c>
    </row>
    <row r="140" spans="1:12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25">
      <c r="A141" s="23"/>
      <c r="B141" s="24"/>
      <c r="C141" s="25"/>
      <c r="D141" s="30" t="s">
        <v>31</v>
      </c>
      <c r="E141" s="27" t="s">
        <v>57</v>
      </c>
      <c r="F141" s="28">
        <v>180</v>
      </c>
      <c r="G141" s="28">
        <v>4</v>
      </c>
      <c r="H141" s="28">
        <v>4</v>
      </c>
      <c r="I141" s="28">
        <v>26</v>
      </c>
      <c r="J141" s="28">
        <v>156</v>
      </c>
      <c r="K141" s="29">
        <v>382</v>
      </c>
      <c r="L141" s="28">
        <v>10.3</v>
      </c>
    </row>
    <row r="142" spans="1:12" x14ac:dyDescent="0.25">
      <c r="A142" s="23"/>
      <c r="B142" s="24"/>
      <c r="C142" s="25"/>
      <c r="D142" s="30" t="s">
        <v>33</v>
      </c>
      <c r="E142" s="27" t="s">
        <v>34</v>
      </c>
      <c r="F142" s="28">
        <v>50</v>
      </c>
      <c r="G142" s="28">
        <v>3</v>
      </c>
      <c r="H142" s="28">
        <v>10</v>
      </c>
      <c r="I142" s="28">
        <v>18</v>
      </c>
      <c r="J142" s="28">
        <v>171</v>
      </c>
      <c r="K142" s="29">
        <v>1</v>
      </c>
      <c r="L142" s="28">
        <v>2.5</v>
      </c>
    </row>
    <row r="143" spans="1:12" x14ac:dyDescent="0.25">
      <c r="A143" s="23"/>
      <c r="B143" s="24"/>
      <c r="C143" s="25"/>
      <c r="D143" s="30" t="s">
        <v>35</v>
      </c>
      <c r="E143" s="62" t="s">
        <v>36</v>
      </c>
      <c r="F143" s="28">
        <v>100</v>
      </c>
      <c r="G143" s="28">
        <v>0.5</v>
      </c>
      <c r="H143" s="28">
        <v>0.5</v>
      </c>
      <c r="I143" s="28">
        <v>12</v>
      </c>
      <c r="J143" s="28">
        <v>57</v>
      </c>
      <c r="K143" s="29">
        <v>386</v>
      </c>
      <c r="L143" s="28">
        <v>9.5</v>
      </c>
    </row>
    <row r="144" spans="1:12" x14ac:dyDescent="0.25">
      <c r="A144" s="23"/>
      <c r="B144" s="24"/>
      <c r="C144" s="25"/>
      <c r="D144" s="63" t="s">
        <v>67</v>
      </c>
      <c r="E144" s="27" t="s">
        <v>30</v>
      </c>
      <c r="F144" s="28">
        <v>15</v>
      </c>
      <c r="G144" s="28">
        <v>4</v>
      </c>
      <c r="H144" s="28">
        <v>4</v>
      </c>
      <c r="I144" s="28">
        <v>0</v>
      </c>
      <c r="J144" s="28">
        <v>52</v>
      </c>
      <c r="K144" s="29">
        <v>15</v>
      </c>
      <c r="L144" s="28">
        <v>7.73</v>
      </c>
    </row>
    <row r="145" spans="1:12" x14ac:dyDescent="0.25">
      <c r="A145" s="23"/>
      <c r="B145" s="24"/>
      <c r="C145" s="25"/>
      <c r="D145" s="63" t="s">
        <v>65</v>
      </c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41</v>
      </c>
      <c r="E146" s="35"/>
      <c r="F146" s="36">
        <f>SUM(F139:F145)</f>
        <v>535</v>
      </c>
      <c r="G146" s="36">
        <f t="shared" ref="G146:J146" si="21">SUM(G139:G145)</f>
        <v>41.5</v>
      </c>
      <c r="H146" s="36">
        <f t="shared" si="21"/>
        <v>38.5</v>
      </c>
      <c r="I146" s="36">
        <f t="shared" si="21"/>
        <v>101</v>
      </c>
      <c r="J146" s="36">
        <f t="shared" si="21"/>
        <v>916</v>
      </c>
      <c r="K146" s="37"/>
      <c r="L146" s="55">
        <f t="shared" ref="L146" si="22">SUM(L139:L145)</f>
        <v>73.2</v>
      </c>
    </row>
    <row r="147" spans="1:12" x14ac:dyDescent="0.25">
      <c r="A147" s="38">
        <v>2</v>
      </c>
      <c r="B147" s="39">
        <v>8</v>
      </c>
      <c r="C147" s="40" t="s">
        <v>42</v>
      </c>
      <c r="D147" s="30" t="s">
        <v>43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44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45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46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47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48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49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.75" customHeight="1" x14ac:dyDescent="0.25">
      <c r="A156" s="31"/>
      <c r="B156" s="32"/>
      <c r="C156" s="33"/>
      <c r="D156" s="34" t="s">
        <v>41</v>
      </c>
      <c r="E156" s="35"/>
      <c r="F156" s="36">
        <f>SUM(F147:F155)</f>
        <v>0</v>
      </c>
      <c r="G156" s="36">
        <f t="shared" ref="G156:J156" si="23">SUM(G147:G155)</f>
        <v>0</v>
      </c>
      <c r="H156" s="36">
        <f t="shared" si="23"/>
        <v>0</v>
      </c>
      <c r="I156" s="36">
        <f t="shared" si="23"/>
        <v>0</v>
      </c>
      <c r="J156" s="36">
        <f t="shared" si="23"/>
        <v>0</v>
      </c>
      <c r="K156" s="37"/>
      <c r="L156" s="36">
        <f t="shared" ref="L156" si="24">SUM(L147:L155)</f>
        <v>0</v>
      </c>
    </row>
    <row r="157" spans="1:12" ht="15.75" thickBot="1" x14ac:dyDescent="0.3">
      <c r="A157" s="56">
        <f>A139</f>
        <v>2</v>
      </c>
      <c r="B157" s="57">
        <f>B139</f>
        <v>8</v>
      </c>
      <c r="C157" s="73" t="s">
        <v>50</v>
      </c>
      <c r="D157" s="74"/>
      <c r="E157" s="58"/>
      <c r="F157" s="59">
        <f>F146+F156</f>
        <v>535</v>
      </c>
      <c r="G157" s="59">
        <f t="shared" ref="G157:J157" si="25">G146+G156</f>
        <v>41.5</v>
      </c>
      <c r="H157" s="59">
        <f t="shared" si="25"/>
        <v>38.5</v>
      </c>
      <c r="I157" s="59">
        <f t="shared" si="25"/>
        <v>101</v>
      </c>
      <c r="J157" s="59">
        <f t="shared" si="25"/>
        <v>916</v>
      </c>
      <c r="K157" s="59"/>
      <c r="L157" s="61">
        <f t="shared" ref="L157" si="26">L146+L156</f>
        <v>73.2</v>
      </c>
    </row>
    <row r="158" spans="1:12" x14ac:dyDescent="0.25">
      <c r="A158" s="16">
        <v>2</v>
      </c>
      <c r="B158" s="17">
        <v>9</v>
      </c>
      <c r="C158" s="18" t="s">
        <v>26</v>
      </c>
      <c r="D158" s="19" t="s">
        <v>27</v>
      </c>
      <c r="E158" s="20" t="s">
        <v>72</v>
      </c>
      <c r="F158" s="21">
        <v>130</v>
      </c>
      <c r="G158" s="21">
        <v>11</v>
      </c>
      <c r="H158" s="21">
        <v>6</v>
      </c>
      <c r="I158" s="21">
        <v>5</v>
      </c>
      <c r="J158" s="21">
        <v>118</v>
      </c>
      <c r="K158" s="22">
        <v>259</v>
      </c>
      <c r="L158" s="21">
        <v>24.04</v>
      </c>
    </row>
    <row r="159" spans="1:12" x14ac:dyDescent="0.25">
      <c r="A159" s="23"/>
      <c r="B159" s="24"/>
      <c r="C159" s="25"/>
      <c r="D159" s="26"/>
      <c r="E159" s="27" t="s">
        <v>60</v>
      </c>
      <c r="F159" s="28">
        <v>150</v>
      </c>
      <c r="G159" s="28">
        <v>3</v>
      </c>
      <c r="H159" s="28">
        <v>6</v>
      </c>
      <c r="I159" s="28">
        <v>21</v>
      </c>
      <c r="J159" s="28">
        <v>150</v>
      </c>
      <c r="K159" s="29">
        <v>321</v>
      </c>
      <c r="L159" s="28">
        <v>14.49</v>
      </c>
    </row>
    <row r="160" spans="1:12" x14ac:dyDescent="0.25">
      <c r="A160" s="23"/>
      <c r="B160" s="24"/>
      <c r="C160" s="25"/>
      <c r="D160" s="30" t="s">
        <v>31</v>
      </c>
      <c r="E160" s="27" t="s">
        <v>66</v>
      </c>
      <c r="F160" s="28">
        <v>180</v>
      </c>
      <c r="G160" s="28">
        <v>3</v>
      </c>
      <c r="H160" s="28">
        <v>5</v>
      </c>
      <c r="I160" s="28">
        <v>14</v>
      </c>
      <c r="J160" s="28">
        <v>113</v>
      </c>
      <c r="K160" s="29">
        <v>394</v>
      </c>
      <c r="L160" s="28">
        <v>8.76</v>
      </c>
    </row>
    <row r="161" spans="1:12" x14ac:dyDescent="0.25">
      <c r="A161" s="23"/>
      <c r="B161" s="24"/>
      <c r="C161" s="25"/>
      <c r="D161" s="30" t="s">
        <v>33</v>
      </c>
      <c r="E161" s="27" t="s">
        <v>34</v>
      </c>
      <c r="F161" s="28">
        <v>50</v>
      </c>
      <c r="G161" s="28">
        <v>3</v>
      </c>
      <c r="H161" s="28">
        <v>10</v>
      </c>
      <c r="I161" s="28">
        <v>18</v>
      </c>
      <c r="J161" s="28">
        <v>174</v>
      </c>
      <c r="K161" s="29">
        <v>1</v>
      </c>
      <c r="L161" s="54">
        <v>2.5</v>
      </c>
    </row>
    <row r="162" spans="1:12" x14ac:dyDescent="0.25">
      <c r="A162" s="23"/>
      <c r="B162" s="24"/>
      <c r="C162" s="25"/>
      <c r="D162" s="30" t="s">
        <v>35</v>
      </c>
      <c r="E162" s="27" t="s">
        <v>36</v>
      </c>
      <c r="F162" s="28">
        <v>169</v>
      </c>
      <c r="G162" s="28">
        <v>2</v>
      </c>
      <c r="H162" s="28">
        <v>1</v>
      </c>
      <c r="I162" s="28">
        <v>12</v>
      </c>
      <c r="J162" s="28">
        <v>65</v>
      </c>
      <c r="K162" s="29">
        <v>368</v>
      </c>
      <c r="L162" s="28">
        <v>15.68</v>
      </c>
    </row>
    <row r="163" spans="1:12" x14ac:dyDescent="0.25">
      <c r="A163" s="23"/>
      <c r="B163" s="24"/>
      <c r="C163" s="25"/>
      <c r="D163" s="63" t="s">
        <v>67</v>
      </c>
      <c r="E163" s="62" t="s">
        <v>30</v>
      </c>
      <c r="F163" s="28">
        <v>15</v>
      </c>
      <c r="G163" s="28">
        <v>3</v>
      </c>
      <c r="H163" s="28">
        <v>4</v>
      </c>
      <c r="I163" s="28">
        <v>0</v>
      </c>
      <c r="J163" s="28">
        <v>54</v>
      </c>
      <c r="K163" s="29">
        <v>15</v>
      </c>
      <c r="L163" s="28">
        <v>7.73</v>
      </c>
    </row>
    <row r="164" spans="1:12" x14ac:dyDescent="0.25">
      <c r="A164" s="23"/>
      <c r="B164" s="24"/>
      <c r="C164" s="25"/>
      <c r="D164" s="63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41</v>
      </c>
      <c r="E165" s="35"/>
      <c r="F165" s="36">
        <f>SUM(F158:F164)</f>
        <v>694</v>
      </c>
      <c r="G165" s="36">
        <f t="shared" ref="G165:J165" si="27">SUM(G158:G164)</f>
        <v>25</v>
      </c>
      <c r="H165" s="36">
        <f t="shared" si="27"/>
        <v>32</v>
      </c>
      <c r="I165" s="36">
        <f t="shared" si="27"/>
        <v>70</v>
      </c>
      <c r="J165" s="36">
        <f t="shared" si="27"/>
        <v>674</v>
      </c>
      <c r="K165" s="37"/>
      <c r="L165" s="55">
        <f t="shared" ref="L165" si="28">SUM(L158:L164)</f>
        <v>73.2</v>
      </c>
    </row>
    <row r="166" spans="1:12" x14ac:dyDescent="0.25">
      <c r="A166" s="38">
        <v>2</v>
      </c>
      <c r="B166" s="39">
        <v>9</v>
      </c>
      <c r="C166" s="40" t="s">
        <v>42</v>
      </c>
      <c r="D166" s="30" t="s">
        <v>43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44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45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46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47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48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49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.75" customHeight="1" x14ac:dyDescent="0.25">
      <c r="A175" s="31"/>
      <c r="B175" s="32"/>
      <c r="C175" s="33"/>
      <c r="D175" s="34" t="s">
        <v>41</v>
      </c>
      <c r="E175" s="35"/>
      <c r="F175" s="36">
        <f>SUM(F166:F174)</f>
        <v>0</v>
      </c>
      <c r="G175" s="36">
        <f t="shared" ref="G175:J175" si="29">SUM(G166:G174)</f>
        <v>0</v>
      </c>
      <c r="H175" s="36">
        <f t="shared" si="29"/>
        <v>0</v>
      </c>
      <c r="I175" s="36">
        <f t="shared" si="29"/>
        <v>0</v>
      </c>
      <c r="J175" s="36">
        <f t="shared" si="29"/>
        <v>0</v>
      </c>
      <c r="K175" s="37"/>
      <c r="L175" s="36">
        <f t="shared" ref="L175" si="30">SUM(L166:L174)</f>
        <v>0</v>
      </c>
    </row>
    <row r="176" spans="1:12" ht="15.75" thickBot="1" x14ac:dyDescent="0.3">
      <c r="A176" s="56">
        <f>A158</f>
        <v>2</v>
      </c>
      <c r="B176" s="57">
        <f>B158</f>
        <v>9</v>
      </c>
      <c r="C176" s="73" t="s">
        <v>50</v>
      </c>
      <c r="D176" s="74"/>
      <c r="E176" s="58"/>
      <c r="F176" s="59">
        <f>F165+F175</f>
        <v>694</v>
      </c>
      <c r="G176" s="59">
        <f t="shared" ref="G176:J176" si="31">G165+G175</f>
        <v>25</v>
      </c>
      <c r="H176" s="59">
        <f t="shared" si="31"/>
        <v>32</v>
      </c>
      <c r="I176" s="59">
        <f t="shared" si="31"/>
        <v>70</v>
      </c>
      <c r="J176" s="59">
        <f t="shared" si="31"/>
        <v>674</v>
      </c>
      <c r="K176" s="59"/>
      <c r="L176" s="61">
        <f t="shared" ref="L176" si="32">L165+L175</f>
        <v>73.2</v>
      </c>
    </row>
    <row r="177" spans="1:12" x14ac:dyDescent="0.25">
      <c r="A177" s="16">
        <v>2</v>
      </c>
      <c r="B177" s="17">
        <v>10</v>
      </c>
      <c r="C177" s="18" t="s">
        <v>26</v>
      </c>
      <c r="D177" s="19" t="s">
        <v>27</v>
      </c>
      <c r="E177" s="20" t="s">
        <v>73</v>
      </c>
      <c r="F177" s="21">
        <v>90</v>
      </c>
      <c r="G177" s="21">
        <v>12</v>
      </c>
      <c r="H177" s="21">
        <v>20</v>
      </c>
      <c r="I177" s="21">
        <v>3</v>
      </c>
      <c r="J177" s="21">
        <v>240</v>
      </c>
      <c r="K177" s="22">
        <v>277</v>
      </c>
      <c r="L177" s="21">
        <v>53.78</v>
      </c>
    </row>
    <row r="178" spans="1:12" x14ac:dyDescent="0.25">
      <c r="A178" s="23"/>
      <c r="B178" s="24"/>
      <c r="C178" s="25"/>
      <c r="D178" s="26"/>
      <c r="E178" s="27" t="s">
        <v>74</v>
      </c>
      <c r="F178" s="28">
        <v>150</v>
      </c>
      <c r="G178" s="28">
        <v>9</v>
      </c>
      <c r="H178" s="28">
        <v>10</v>
      </c>
      <c r="I178" s="28">
        <v>48</v>
      </c>
      <c r="J178" s="28">
        <v>318</v>
      </c>
      <c r="K178" s="29">
        <v>309</v>
      </c>
      <c r="L178" s="28">
        <v>5.31</v>
      </c>
    </row>
    <row r="179" spans="1:12" x14ac:dyDescent="0.25">
      <c r="A179" s="23"/>
      <c r="B179" s="24"/>
      <c r="C179" s="25"/>
      <c r="D179" s="30" t="s">
        <v>31</v>
      </c>
      <c r="E179" s="27" t="s">
        <v>53</v>
      </c>
      <c r="F179" s="28">
        <v>200</v>
      </c>
      <c r="G179" s="28">
        <v>0</v>
      </c>
      <c r="H179" s="28">
        <v>0</v>
      </c>
      <c r="I179" s="28">
        <v>14</v>
      </c>
      <c r="J179" s="28">
        <v>57</v>
      </c>
      <c r="K179" s="29">
        <v>376</v>
      </c>
      <c r="L179" s="28">
        <v>1.57</v>
      </c>
    </row>
    <row r="180" spans="1:12" x14ac:dyDescent="0.25">
      <c r="A180" s="23"/>
      <c r="B180" s="24"/>
      <c r="C180" s="25"/>
      <c r="D180" s="30" t="s">
        <v>33</v>
      </c>
      <c r="E180" s="27" t="s">
        <v>34</v>
      </c>
      <c r="F180" s="28">
        <v>50</v>
      </c>
      <c r="G180" s="28">
        <v>3</v>
      </c>
      <c r="H180" s="28">
        <v>10</v>
      </c>
      <c r="I180" s="28">
        <v>18</v>
      </c>
      <c r="J180" s="28">
        <v>174</v>
      </c>
      <c r="K180" s="29">
        <v>1</v>
      </c>
      <c r="L180" s="54">
        <v>2.5</v>
      </c>
    </row>
    <row r="181" spans="1:12" x14ac:dyDescent="0.25">
      <c r="A181" s="23"/>
      <c r="B181" s="24"/>
      <c r="C181" s="25"/>
      <c r="D181" s="30" t="s">
        <v>35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63" t="s">
        <v>37</v>
      </c>
      <c r="E182" s="27" t="s">
        <v>38</v>
      </c>
      <c r="F182" s="28">
        <v>15</v>
      </c>
      <c r="G182" s="28">
        <v>0</v>
      </c>
      <c r="H182" s="28">
        <v>12</v>
      </c>
      <c r="I182" s="28">
        <v>0</v>
      </c>
      <c r="J182" s="28">
        <v>111</v>
      </c>
      <c r="K182" s="29">
        <v>14</v>
      </c>
      <c r="L182" s="28">
        <v>5.78</v>
      </c>
    </row>
    <row r="183" spans="1:12" x14ac:dyDescent="0.25">
      <c r="A183" s="23"/>
      <c r="B183" s="24"/>
      <c r="C183" s="25"/>
      <c r="D183" s="63" t="s">
        <v>65</v>
      </c>
      <c r="E183" s="62" t="s">
        <v>40</v>
      </c>
      <c r="F183" s="28">
        <v>28</v>
      </c>
      <c r="G183" s="28">
        <v>2</v>
      </c>
      <c r="H183" s="28">
        <v>2</v>
      </c>
      <c r="I183" s="28">
        <v>22</v>
      </c>
      <c r="J183" s="28">
        <v>111</v>
      </c>
      <c r="K183" s="29"/>
      <c r="L183" s="28">
        <v>4.26</v>
      </c>
    </row>
    <row r="184" spans="1:12" x14ac:dyDescent="0.25">
      <c r="A184" s="31"/>
      <c r="B184" s="32"/>
      <c r="C184" s="33"/>
      <c r="D184" s="34" t="s">
        <v>41</v>
      </c>
      <c r="E184" s="35"/>
      <c r="F184" s="36">
        <f>SUM(F177:F183)</f>
        <v>533</v>
      </c>
      <c r="G184" s="36">
        <f t="shared" ref="G184:J184" si="33">SUM(G177:G183)</f>
        <v>26</v>
      </c>
      <c r="H184" s="36">
        <f t="shared" si="33"/>
        <v>54</v>
      </c>
      <c r="I184" s="36">
        <f t="shared" si="33"/>
        <v>105</v>
      </c>
      <c r="J184" s="36">
        <f t="shared" si="33"/>
        <v>1011</v>
      </c>
      <c r="K184" s="37"/>
      <c r="L184" s="36">
        <f t="shared" ref="L184" si="34">SUM(L177:L183)</f>
        <v>73.2</v>
      </c>
    </row>
    <row r="185" spans="1:12" x14ac:dyDescent="0.25">
      <c r="A185" s="38">
        <v>2</v>
      </c>
      <c r="B185" s="39">
        <v>10</v>
      </c>
      <c r="C185" s="40" t="s">
        <v>42</v>
      </c>
      <c r="D185" s="30" t="s">
        <v>43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44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45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46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47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48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49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.75" customHeight="1" x14ac:dyDescent="0.25">
      <c r="A194" s="31"/>
      <c r="B194" s="32"/>
      <c r="C194" s="33"/>
      <c r="D194" s="34" t="s">
        <v>41</v>
      </c>
      <c r="E194" s="35"/>
      <c r="F194" s="36">
        <f>SUM(F185:F193)</f>
        <v>0</v>
      </c>
      <c r="G194" s="36">
        <f t="shared" ref="G194:J194" si="35">SUM(G185:G193)</f>
        <v>0</v>
      </c>
      <c r="H194" s="36">
        <f t="shared" si="35"/>
        <v>0</v>
      </c>
      <c r="I194" s="36">
        <f t="shared" si="35"/>
        <v>0</v>
      </c>
      <c r="J194" s="36">
        <f t="shared" si="35"/>
        <v>0</v>
      </c>
      <c r="K194" s="37"/>
      <c r="L194" s="36">
        <f t="shared" ref="L194" si="36">SUM(L185:L193)</f>
        <v>0</v>
      </c>
    </row>
    <row r="195" spans="1:12" ht="15.75" customHeight="1" x14ac:dyDescent="0.25">
      <c r="A195" s="64">
        <f>A177</f>
        <v>2</v>
      </c>
      <c r="B195" s="65">
        <f>B177</f>
        <v>10</v>
      </c>
      <c r="C195" s="78" t="s">
        <v>50</v>
      </c>
      <c r="D195" s="79"/>
      <c r="E195" s="66"/>
      <c r="F195" s="67">
        <f>F184+F194</f>
        <v>533</v>
      </c>
      <c r="G195" s="67">
        <f t="shared" ref="G195:J195" si="37">G184+G194</f>
        <v>26</v>
      </c>
      <c r="H195" s="67">
        <f t="shared" si="37"/>
        <v>54</v>
      </c>
      <c r="I195" s="67">
        <f t="shared" si="37"/>
        <v>105</v>
      </c>
      <c r="J195" s="67">
        <f t="shared" si="37"/>
        <v>1011</v>
      </c>
      <c r="K195" s="67"/>
      <c r="L195" s="68">
        <f t="shared" ref="L195" si="38">L184+L194</f>
        <v>73.2</v>
      </c>
    </row>
    <row r="196" spans="1:12" x14ac:dyDescent="0.25">
      <c r="A196" s="69"/>
      <c r="B196" s="69"/>
      <c r="C196" s="75" t="s">
        <v>75</v>
      </c>
      <c r="D196" s="75"/>
      <c r="E196" s="75"/>
      <c r="F196" s="70">
        <f>5891/10</f>
        <v>589.1</v>
      </c>
      <c r="G196" s="70">
        <v>26.84</v>
      </c>
      <c r="H196" s="70">
        <f>424.3/10</f>
        <v>42.43</v>
      </c>
      <c r="I196" s="71">
        <f>930.14/10</f>
        <v>93.013999999999996</v>
      </c>
      <c r="J196" s="70">
        <f>8571/10</f>
        <v>857.1</v>
      </c>
      <c r="K196" s="70"/>
      <c r="L196" s="71">
        <v>73.2</v>
      </c>
    </row>
    <row r="197" spans="1:12" x14ac:dyDescent="0.25">
      <c r="A197" s="44"/>
      <c r="B197" s="44"/>
      <c r="C197" s="44"/>
    </row>
    <row r="198" spans="1:12" x14ac:dyDescent="0.25">
      <c r="A198" s="44"/>
      <c r="B198" s="44"/>
      <c r="C198" s="44"/>
      <c r="D198" s="44"/>
    </row>
    <row r="199" spans="1:12" x14ac:dyDescent="0.25">
      <c r="A199" s="44"/>
      <c r="B199" s="44"/>
      <c r="C199" s="44"/>
      <c r="D199" s="44"/>
    </row>
    <row r="200" spans="1:12" x14ac:dyDescent="0.25">
      <c r="A200" s="44"/>
      <c r="B200" s="44"/>
      <c r="C200" s="44"/>
      <c r="D200" s="44"/>
    </row>
    <row r="201" spans="1:12" x14ac:dyDescent="0.25">
      <c r="A201" s="44"/>
      <c r="B201" s="44"/>
      <c r="C201" s="44"/>
      <c r="D201" s="44"/>
    </row>
    <row r="202" spans="1:12" x14ac:dyDescent="0.25">
      <c r="A202" s="44"/>
      <c r="B202" s="44"/>
      <c r="C202" s="44"/>
      <c r="D202" s="44"/>
    </row>
    <row r="203" spans="1:12" x14ac:dyDescent="0.25">
      <c r="A203" s="44"/>
      <c r="B203" s="44"/>
      <c r="C203" s="44"/>
      <c r="D203" s="44"/>
    </row>
    <row r="204" spans="1:12" x14ac:dyDescent="0.25">
      <c r="A204" s="44"/>
      <c r="B204" s="44"/>
      <c r="C204" s="44"/>
      <c r="D204" s="44"/>
    </row>
    <row r="205" spans="1:12" x14ac:dyDescent="0.25">
      <c r="A205" s="44"/>
      <c r="B205" s="44"/>
      <c r="C205" s="44"/>
      <c r="D205" s="44"/>
    </row>
    <row r="206" spans="1:12" x14ac:dyDescent="0.25">
      <c r="A206" s="44"/>
      <c r="B206" s="44"/>
      <c r="C206" s="44"/>
      <c r="D206" s="44"/>
    </row>
    <row r="207" spans="1:12" x14ac:dyDescent="0.25">
      <c r="A207" s="44"/>
      <c r="B207" s="44"/>
      <c r="C207" s="44"/>
      <c r="D207" s="44"/>
    </row>
    <row r="208" spans="1:12" x14ac:dyDescent="0.25">
      <c r="A208" s="44"/>
      <c r="B208" s="44"/>
      <c r="C208" s="44"/>
      <c r="D208" s="44"/>
    </row>
    <row r="209" spans="1:4" x14ac:dyDescent="0.25">
      <c r="A209" s="44"/>
      <c r="B209" s="44"/>
      <c r="C209" s="44"/>
      <c r="D209" s="44"/>
    </row>
    <row r="210" spans="1:4" x14ac:dyDescent="0.25">
      <c r="A210" s="44"/>
      <c r="B210" s="44"/>
      <c r="C210" s="44"/>
      <c r="D210" s="44"/>
    </row>
    <row r="211" spans="1:4" x14ac:dyDescent="0.25">
      <c r="A211" s="44"/>
      <c r="B211" s="44"/>
      <c r="C211" s="44"/>
      <c r="D211" s="44"/>
    </row>
    <row r="212" spans="1:4" x14ac:dyDescent="0.25">
      <c r="A212" s="44"/>
      <c r="B212" s="44"/>
      <c r="C212" s="44"/>
      <c r="D212" s="44"/>
    </row>
    <row r="213" spans="1:4" x14ac:dyDescent="0.25">
      <c r="A213" s="44"/>
      <c r="B213" s="44"/>
      <c r="C213" s="44"/>
      <c r="D213" s="44"/>
    </row>
    <row r="214" spans="1:4" x14ac:dyDescent="0.25">
      <c r="A214" s="44"/>
      <c r="B214" s="44"/>
      <c r="C214" s="44"/>
      <c r="D214" s="44"/>
    </row>
    <row r="215" spans="1:4" x14ac:dyDescent="0.25">
      <c r="A215" s="44"/>
      <c r="B215" s="44"/>
      <c r="C215" s="44"/>
      <c r="D215" s="44"/>
    </row>
    <row r="216" spans="1:4" x14ac:dyDescent="0.25">
      <c r="A216" s="44"/>
      <c r="B216" s="44"/>
      <c r="C216" s="44"/>
      <c r="D216" s="44"/>
    </row>
    <row r="217" spans="1:4" x14ac:dyDescent="0.25">
      <c r="A217" s="44"/>
      <c r="B217" s="44"/>
      <c r="C217" s="44"/>
      <c r="D217" s="44"/>
    </row>
    <row r="218" spans="1:4" x14ac:dyDescent="0.25">
      <c r="A218" s="44"/>
      <c r="B218" s="44"/>
      <c r="C218" s="44"/>
      <c r="D218" s="44"/>
    </row>
    <row r="219" spans="1:4" x14ac:dyDescent="0.25">
      <c r="A219" s="44"/>
      <c r="B219" s="44"/>
      <c r="C219" s="44"/>
      <c r="D219" s="44"/>
    </row>
    <row r="220" spans="1:4" x14ac:dyDescent="0.25">
      <c r="A220" s="44"/>
      <c r="B220" s="44"/>
      <c r="C220" s="44"/>
      <c r="D220" s="44"/>
    </row>
    <row r="221" spans="1:4" x14ac:dyDescent="0.25">
      <c r="A221" s="44"/>
      <c r="B221" s="44"/>
      <c r="C221" s="44"/>
      <c r="D221" s="44"/>
    </row>
    <row r="222" spans="1:4" x14ac:dyDescent="0.25">
      <c r="A222" s="44"/>
      <c r="B222" s="44"/>
      <c r="C222" s="44"/>
      <c r="D222" s="44"/>
    </row>
    <row r="223" spans="1:4" x14ac:dyDescent="0.25">
      <c r="A223" s="44"/>
      <c r="B223" s="44"/>
      <c r="C223" s="44"/>
      <c r="D223" s="44"/>
    </row>
    <row r="224" spans="1:4" x14ac:dyDescent="0.25">
      <c r="A224" s="44"/>
      <c r="B224" s="44"/>
      <c r="C224" s="44"/>
      <c r="D224" s="44"/>
    </row>
    <row r="225" spans="1:4" x14ac:dyDescent="0.25">
      <c r="A225" s="44"/>
      <c r="B225" s="44"/>
      <c r="C225" s="44"/>
      <c r="D225" s="44"/>
    </row>
    <row r="226" spans="1:4" x14ac:dyDescent="0.25">
      <c r="A226" s="44"/>
      <c r="B226" s="44"/>
      <c r="C226" s="44"/>
      <c r="D226" s="44"/>
    </row>
    <row r="227" spans="1:4" x14ac:dyDescent="0.25">
      <c r="A227" s="44"/>
      <c r="B227" s="44"/>
      <c r="C227" s="44"/>
      <c r="D227" s="44"/>
    </row>
    <row r="228" spans="1:4" x14ac:dyDescent="0.25">
      <c r="A228" s="44"/>
      <c r="B228" s="44"/>
      <c r="C228" s="44"/>
      <c r="D228" s="44"/>
    </row>
    <row r="229" spans="1:4" x14ac:dyDescent="0.25">
      <c r="A229" s="44"/>
      <c r="B229" s="44"/>
      <c r="C229" s="44"/>
      <c r="D229" s="44"/>
    </row>
    <row r="230" spans="1:4" x14ac:dyDescent="0.25">
      <c r="A230" s="44"/>
      <c r="B230" s="44"/>
      <c r="C230" s="44"/>
      <c r="D230" s="44"/>
    </row>
    <row r="231" spans="1:4" x14ac:dyDescent="0.25">
      <c r="A231" s="44"/>
      <c r="B231" s="44"/>
      <c r="C231" s="44"/>
      <c r="D231" s="44"/>
    </row>
    <row r="232" spans="1:4" x14ac:dyDescent="0.25">
      <c r="A232" s="44"/>
      <c r="B232" s="44"/>
      <c r="C232" s="44"/>
      <c r="D232" s="44"/>
    </row>
    <row r="233" spans="1:4" x14ac:dyDescent="0.25">
      <c r="A233" s="44"/>
      <c r="B233" s="44"/>
      <c r="C233" s="44"/>
      <c r="D233" s="44"/>
    </row>
    <row r="234" spans="1:4" x14ac:dyDescent="0.25">
      <c r="A234" s="44"/>
      <c r="B234" s="44"/>
      <c r="C234" s="44"/>
      <c r="D234" s="44"/>
    </row>
    <row r="235" spans="1:4" x14ac:dyDescent="0.25">
      <c r="A235" s="44"/>
      <c r="B235" s="44"/>
      <c r="C235" s="44"/>
      <c r="D235" s="44"/>
    </row>
    <row r="236" spans="1:4" x14ac:dyDescent="0.25">
      <c r="A236" s="44"/>
      <c r="B236" s="44"/>
      <c r="C236" s="44"/>
      <c r="D236" s="44"/>
    </row>
    <row r="237" spans="1:4" x14ac:dyDescent="0.25">
      <c r="A237" s="44"/>
      <c r="B237" s="44"/>
      <c r="C237" s="44"/>
      <c r="D237" s="44"/>
    </row>
    <row r="238" spans="1:4" x14ac:dyDescent="0.25">
      <c r="A238" s="44"/>
      <c r="B238" s="44"/>
      <c r="C238" s="44"/>
      <c r="D238" s="44"/>
    </row>
    <row r="239" spans="1:4" x14ac:dyDescent="0.25">
      <c r="A239" s="44"/>
      <c r="B239" s="44"/>
      <c r="C239" s="44"/>
      <c r="D239" s="44"/>
    </row>
    <row r="240" spans="1:4" x14ac:dyDescent="0.25">
      <c r="A240" s="44"/>
      <c r="B240" s="44"/>
      <c r="C240" s="44"/>
      <c r="D240" s="44"/>
    </row>
    <row r="241" spans="1:4" x14ac:dyDescent="0.25">
      <c r="A241" s="44"/>
      <c r="B241" s="44"/>
      <c r="C241" s="44"/>
      <c r="D241" s="44"/>
    </row>
    <row r="242" spans="1:4" x14ac:dyDescent="0.25">
      <c r="A242" s="44"/>
      <c r="B242" s="44"/>
      <c r="C242" s="44"/>
      <c r="D242" s="44"/>
    </row>
    <row r="243" spans="1:4" x14ac:dyDescent="0.25">
      <c r="A243" s="44"/>
      <c r="B243" s="44"/>
      <c r="C243" s="44"/>
      <c r="D243" s="44"/>
    </row>
    <row r="244" spans="1:4" x14ac:dyDescent="0.25">
      <c r="A244" s="44"/>
      <c r="B244" s="44"/>
      <c r="C244" s="44"/>
      <c r="D244" s="44"/>
    </row>
    <row r="245" spans="1:4" x14ac:dyDescent="0.25">
      <c r="A245" s="44"/>
      <c r="B245" s="44"/>
      <c r="C245" s="44"/>
      <c r="D245" s="44"/>
    </row>
    <row r="246" spans="1:4" x14ac:dyDescent="0.25">
      <c r="A246" s="44"/>
      <c r="B246" s="44"/>
      <c r="C246" s="44"/>
      <c r="D246" s="44"/>
    </row>
    <row r="247" spans="1:4" x14ac:dyDescent="0.25">
      <c r="A247" s="44"/>
      <c r="B247" s="44"/>
      <c r="C247" s="44"/>
      <c r="D247" s="44"/>
    </row>
    <row r="248" spans="1:4" x14ac:dyDescent="0.25">
      <c r="A248" s="44"/>
      <c r="B248" s="44"/>
      <c r="C248" s="44"/>
      <c r="D248" s="44"/>
    </row>
    <row r="249" spans="1:4" x14ac:dyDescent="0.25">
      <c r="A249" s="44"/>
      <c r="B249" s="44"/>
      <c r="C249" s="44"/>
      <c r="D249" s="44"/>
    </row>
    <row r="250" spans="1:4" x14ac:dyDescent="0.25">
      <c r="A250" s="44"/>
      <c r="B250" s="44"/>
      <c r="C250" s="44"/>
      <c r="D250" s="44"/>
    </row>
    <row r="251" spans="1:4" x14ac:dyDescent="0.25">
      <c r="A251" s="44"/>
      <c r="B251" s="44"/>
      <c r="C251" s="44"/>
      <c r="D251" s="44"/>
    </row>
    <row r="252" spans="1:4" x14ac:dyDescent="0.25">
      <c r="A252" s="44"/>
      <c r="B252" s="44"/>
      <c r="C252" s="44"/>
      <c r="D252" s="44"/>
    </row>
    <row r="253" spans="1:4" x14ac:dyDescent="0.25">
      <c r="A253" s="44"/>
      <c r="B253" s="44"/>
      <c r="C253" s="44"/>
      <c r="D253" s="44"/>
    </row>
    <row r="254" spans="1:4" x14ac:dyDescent="0.25">
      <c r="A254" s="44"/>
      <c r="B254" s="44"/>
      <c r="C254" s="44"/>
      <c r="D254" s="44"/>
    </row>
    <row r="255" spans="1:4" x14ac:dyDescent="0.25">
      <c r="A255" s="44"/>
      <c r="B255" s="44"/>
      <c r="C255" s="44"/>
      <c r="D255" s="44"/>
    </row>
    <row r="256" spans="1:4" x14ac:dyDescent="0.25">
      <c r="A256" s="44"/>
      <c r="B256" s="44"/>
      <c r="C256" s="44"/>
      <c r="D256" s="44"/>
    </row>
    <row r="257" spans="1:4" x14ac:dyDescent="0.25">
      <c r="A257" s="44"/>
      <c r="B257" s="44"/>
      <c r="C257" s="44"/>
      <c r="D257" s="44"/>
    </row>
    <row r="258" spans="1:4" x14ac:dyDescent="0.25">
      <c r="A258" s="44"/>
      <c r="B258" s="44"/>
      <c r="C258" s="44"/>
      <c r="D258" s="44"/>
    </row>
    <row r="259" spans="1:4" x14ac:dyDescent="0.25">
      <c r="A259" s="44"/>
      <c r="B259" s="44"/>
      <c r="C259" s="44"/>
      <c r="D259" s="44"/>
    </row>
    <row r="260" spans="1:4" x14ac:dyDescent="0.25">
      <c r="A260" s="44"/>
      <c r="B260" s="44"/>
      <c r="C260" s="44"/>
      <c r="D260" s="44"/>
    </row>
    <row r="261" spans="1:4" x14ac:dyDescent="0.25">
      <c r="A261" s="44"/>
      <c r="B261" s="44"/>
      <c r="C261" s="44"/>
      <c r="D261" s="44"/>
    </row>
    <row r="262" spans="1:4" x14ac:dyDescent="0.25">
      <c r="A262" s="44"/>
      <c r="B262" s="44"/>
      <c r="C262" s="44"/>
      <c r="D262" s="44"/>
    </row>
    <row r="263" spans="1:4" x14ac:dyDescent="0.25">
      <c r="A263" s="44"/>
      <c r="B263" s="44"/>
      <c r="C263" s="44"/>
      <c r="D263" s="44"/>
    </row>
    <row r="264" spans="1:4" x14ac:dyDescent="0.25">
      <c r="A264" s="44"/>
      <c r="B264" s="44"/>
      <c r="C264" s="44"/>
      <c r="D264" s="44"/>
    </row>
    <row r="265" spans="1:4" x14ac:dyDescent="0.25">
      <c r="A265" s="44"/>
      <c r="B265" s="44"/>
      <c r="C265" s="44"/>
      <c r="D265" s="44"/>
    </row>
    <row r="266" spans="1:4" x14ac:dyDescent="0.25">
      <c r="A266" s="44"/>
      <c r="B266" s="44"/>
      <c r="C266" s="44"/>
      <c r="D266" s="44"/>
    </row>
    <row r="267" spans="1:4" x14ac:dyDescent="0.25">
      <c r="A267" s="44"/>
      <c r="B267" s="44"/>
      <c r="C267" s="44"/>
      <c r="D267" s="44"/>
    </row>
    <row r="268" spans="1:4" x14ac:dyDescent="0.25">
      <c r="A268" s="44"/>
      <c r="B268" s="44"/>
      <c r="C268" s="44"/>
      <c r="D268" s="44"/>
    </row>
    <row r="269" spans="1:4" x14ac:dyDescent="0.25">
      <c r="A269" s="44"/>
      <c r="B269" s="44"/>
      <c r="C269" s="44"/>
      <c r="D269" s="44"/>
    </row>
    <row r="270" spans="1:4" x14ac:dyDescent="0.25">
      <c r="A270" s="44"/>
      <c r="B270" s="44"/>
      <c r="C270" s="44"/>
      <c r="D270" s="44"/>
    </row>
    <row r="271" spans="1:4" x14ac:dyDescent="0.25">
      <c r="A271" s="44"/>
      <c r="B271" s="44"/>
      <c r="C271" s="44"/>
      <c r="D271" s="44"/>
    </row>
    <row r="272" spans="1:4" x14ac:dyDescent="0.25">
      <c r="A272" s="44"/>
      <c r="B272" s="44"/>
      <c r="C272" s="44"/>
      <c r="D272" s="44"/>
    </row>
    <row r="273" spans="1:4" x14ac:dyDescent="0.25">
      <c r="A273" s="44"/>
      <c r="B273" s="44"/>
      <c r="C273" s="44"/>
      <c r="D273" s="44"/>
    </row>
    <row r="274" spans="1:4" x14ac:dyDescent="0.25">
      <c r="A274" s="44"/>
      <c r="B274" s="44"/>
      <c r="C274" s="44"/>
      <c r="D274" s="44"/>
    </row>
    <row r="275" spans="1:4" x14ac:dyDescent="0.25">
      <c r="A275" s="44"/>
      <c r="B275" s="44"/>
      <c r="C275" s="44"/>
      <c r="D275" s="44"/>
    </row>
    <row r="276" spans="1:4" x14ac:dyDescent="0.25">
      <c r="A276" s="44"/>
      <c r="B276" s="44"/>
      <c r="C276" s="44"/>
      <c r="D276" s="44"/>
    </row>
    <row r="277" spans="1:4" x14ac:dyDescent="0.25">
      <c r="A277" s="44"/>
      <c r="B277" s="44"/>
      <c r="C277" s="44"/>
      <c r="D277" s="44"/>
    </row>
    <row r="278" spans="1:4" x14ac:dyDescent="0.25">
      <c r="A278" s="44"/>
      <c r="B278" s="44"/>
      <c r="C278" s="44"/>
      <c r="D278" s="44"/>
    </row>
    <row r="279" spans="1:4" x14ac:dyDescent="0.25">
      <c r="A279" s="44"/>
      <c r="B279" s="44"/>
      <c r="C279" s="44"/>
      <c r="D279" s="44"/>
    </row>
    <row r="280" spans="1:4" x14ac:dyDescent="0.25">
      <c r="A280" s="44"/>
      <c r="B280" s="44"/>
      <c r="C280" s="44"/>
      <c r="D280" s="44"/>
    </row>
    <row r="281" spans="1:4" x14ac:dyDescent="0.25">
      <c r="A281" s="44"/>
      <c r="B281" s="44"/>
      <c r="C281" s="44"/>
      <c r="D281" s="44"/>
    </row>
    <row r="282" spans="1:4" x14ac:dyDescent="0.25">
      <c r="A282" s="44"/>
      <c r="B282" s="44"/>
      <c r="C282" s="44"/>
      <c r="D282" s="44"/>
    </row>
    <row r="283" spans="1:4" x14ac:dyDescent="0.25">
      <c r="A283" s="44"/>
      <c r="B283" s="44"/>
      <c r="C283" s="44"/>
      <c r="D283" s="44"/>
    </row>
    <row r="284" spans="1:4" x14ac:dyDescent="0.25">
      <c r="A284" s="44"/>
      <c r="B284" s="44"/>
      <c r="C284" s="44"/>
      <c r="D284" s="44"/>
    </row>
    <row r="285" spans="1:4" x14ac:dyDescent="0.25">
      <c r="A285" s="44"/>
      <c r="B285" s="44"/>
      <c r="C285" s="44"/>
      <c r="D285" s="44"/>
    </row>
    <row r="286" spans="1:4" x14ac:dyDescent="0.25">
      <c r="A286" s="44"/>
      <c r="B286" s="44"/>
      <c r="C286" s="44"/>
      <c r="D286" s="44"/>
    </row>
    <row r="287" spans="1:4" x14ac:dyDescent="0.25">
      <c r="A287" s="44"/>
      <c r="B287" s="44"/>
      <c r="C287" s="44"/>
      <c r="D287" s="44"/>
    </row>
    <row r="288" spans="1:4" x14ac:dyDescent="0.25">
      <c r="A288" s="44"/>
      <c r="B288" s="44"/>
      <c r="C288" s="44"/>
      <c r="D288" s="44"/>
    </row>
    <row r="289" spans="1:4" x14ac:dyDescent="0.25">
      <c r="A289" s="44"/>
      <c r="B289" s="44"/>
      <c r="C289" s="44"/>
      <c r="D289" s="44"/>
    </row>
    <row r="290" spans="1:4" x14ac:dyDescent="0.25">
      <c r="A290" s="44"/>
      <c r="B290" s="44"/>
      <c r="C290" s="44"/>
      <c r="D290" s="44"/>
    </row>
    <row r="291" spans="1:4" x14ac:dyDescent="0.25">
      <c r="A291" s="44"/>
      <c r="B291" s="44"/>
      <c r="C291" s="44"/>
      <c r="D291" s="44"/>
    </row>
    <row r="292" spans="1:4" x14ac:dyDescent="0.25">
      <c r="A292" s="44"/>
      <c r="B292" s="44"/>
      <c r="C292" s="44"/>
      <c r="D292" s="44"/>
    </row>
    <row r="293" spans="1:4" x14ac:dyDescent="0.25">
      <c r="A293" s="44"/>
      <c r="B293" s="44"/>
      <c r="C293" s="44"/>
      <c r="D293" s="44"/>
    </row>
    <row r="294" spans="1:4" x14ac:dyDescent="0.25">
      <c r="A294" s="44"/>
      <c r="B294" s="44"/>
      <c r="C294" s="44"/>
      <c r="D294" s="44"/>
    </row>
  </sheetData>
  <mergeCells count="9">
    <mergeCell ref="H1:K1"/>
    <mergeCell ref="H2:K2"/>
    <mergeCell ref="C119:D119"/>
    <mergeCell ref="C196:E196"/>
    <mergeCell ref="C1:E1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2025-01-10T09:22:17Z</dcterms:modified>
</cp:coreProperties>
</file>